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Geral\Biodiesel\Data_base\Estatísticas\Site\Português\"/>
    </mc:Choice>
  </mc:AlternateContent>
  <bookViews>
    <workbookView xWindow="-120" yWindow="-120" windowWidth="21840" windowHeight="13140"/>
  </bookViews>
  <sheets>
    <sheet name="biodiesel" sheetId="1" r:id="rId1"/>
    <sheet name="diesel_nacional" sheetId="2" r:id="rId2"/>
    <sheet name="diesel_importado" sheetId="3" r:id="rId3"/>
  </sheets>
  <definedNames>
    <definedName name="_ftn1" localSheetId="1">diesel_nacional!$B$73</definedName>
    <definedName name="_ftn2" localSheetId="1">diesel_nacional!$B$74</definedName>
    <definedName name="_ftn3" localSheetId="1">diesel_nacional!$B$75</definedName>
    <definedName name="_ftn4" localSheetId="1">diesel_nacional!$B$76</definedName>
    <definedName name="_ftnref1" localSheetId="1">diesel_nacional!$B$66</definedName>
    <definedName name="_ftnref2" localSheetId="1">diesel_nacional!$B$67</definedName>
    <definedName name="_ftnref3" localSheetId="1">diesel_nacional!$B$68</definedName>
    <definedName name="_ftnref4" localSheetId="1">diesel_nacional!$B$69</definedName>
  </definedNames>
  <calcPr calcId="152511"/>
</workbook>
</file>

<file path=xl/calcChain.xml><?xml version="1.0" encoding="utf-8"?>
<calcChain xmlns="http://schemas.openxmlformats.org/spreadsheetml/2006/main">
  <c r="N37" i="3" l="1"/>
  <c r="N54" i="3" l="1"/>
  <c r="N19" i="3"/>
  <c r="V57" i="2"/>
  <c r="V38" i="2"/>
  <c r="V19" i="2"/>
  <c r="N57" i="2"/>
  <c r="N38" i="2"/>
  <c r="N19" i="2"/>
  <c r="N19" i="1"/>
  <c r="M54" i="3" l="1"/>
  <c r="M37" i="3"/>
  <c r="M19" i="3"/>
  <c r="U57" i="2"/>
  <c r="U38" i="2"/>
  <c r="U19" i="2"/>
  <c r="M57" i="2"/>
  <c r="M38" i="2"/>
  <c r="M19" i="2"/>
  <c r="M19" i="1"/>
  <c r="L19" i="3" l="1"/>
  <c r="B41" i="2" l="1"/>
  <c r="B60" i="2" s="1"/>
  <c r="C3" i="3"/>
  <c r="C3" i="2"/>
  <c r="L54" i="3" l="1"/>
  <c r="K54" i="3"/>
  <c r="L37" i="3"/>
  <c r="K37" i="3"/>
  <c r="K19" i="3"/>
  <c r="T38" i="2"/>
  <c r="T19" i="2"/>
  <c r="T57" i="2"/>
</calcChain>
</file>

<file path=xl/sharedStrings.xml><?xml version="1.0" encoding="utf-8"?>
<sst xmlns="http://schemas.openxmlformats.org/spreadsheetml/2006/main" count="131" uniqueCount="41">
  <si>
    <t>Brasil - Biodiesel</t>
  </si>
  <si>
    <t>Preços nominais mensais do biodiesel: média dos leilões ANP (R$/m³)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</si>
  <si>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</si>
  <si>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</si>
  <si>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</si>
  <si>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</si>
  <si>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</si>
  <si>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</si>
  <si>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</si>
  <si>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</si>
  <si>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</si>
  <si>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</si>
  <si>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</si>
  <si>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</si>
  <si>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</si>
  <si>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</t>
  </si>
  <si>
    <t>Preços nominais do diesel: mercado interno</t>
  </si>
  <si>
    <t>Preços nominais do diesel: importação</t>
  </si>
  <si>
    <t>Preços nominais do biodiesel: leilões ANP</t>
  </si>
  <si>
    <t>Taxa de câmbio comercial para venda: média mensal (R$/US$)</t>
  </si>
  <si>
    <t>Preços nominais do diesel importado: média mensal (R$/m³)</t>
  </si>
  <si>
    <t>Preços nominais do diesel importado: média mensal (US$/m³)</t>
  </si>
  <si>
    <t>Preços nominais do diesel à refinaria: média mensal (R$/m³)</t>
  </si>
  <si>
    <t>Preços nominais do diesel à distribuidora: média mensal (R$/m³)</t>
  </si>
  <si>
    <t>Preços nominais do diesel ao consumidor: média mensal (R$/m³)</t>
  </si>
  <si>
    <t>Diesel S-10 ao consumidor (R$/m³)</t>
  </si>
  <si>
    <t>Diesel S-10 à distribuidora (R$/m³)</t>
  </si>
  <si>
    <t>Diesel S-10 à refinaria (R$/m³)</t>
  </si>
  <si>
    <t>Nota: Sem custos de internação.</t>
  </si>
  <si>
    <r>
      <t>Fonte/Elaboração:</t>
    </r>
    <r>
      <rPr>
        <sz val="10"/>
        <rFont val="Arial"/>
        <family val="2"/>
      </rPr>
      <t xml:space="preserve"> MDIC-SECEX/ABIOVE - Coordenadoria de Economia e Estatística</t>
    </r>
  </si>
  <si>
    <r>
      <t>Fonte/Elaboração:</t>
    </r>
    <r>
      <rPr>
        <sz val="10"/>
        <rFont val="Arial"/>
        <family val="2"/>
      </rPr>
      <t xml:space="preserve"> BACEN/ABIOVE - Coordenadoria de Economia e Estatística</t>
    </r>
  </si>
  <si>
    <r>
      <t>Fonte/Elaboração:</t>
    </r>
    <r>
      <rPr>
        <sz val="10"/>
        <rFont val="Arial"/>
        <family val="2"/>
      </rPr>
      <t xml:space="preserve"> MDIC-SECEX, BACEN/ABIOVE - Coordenadoria de Economia e Estatística</t>
    </r>
  </si>
  <si>
    <r>
      <t>Fonte/Elaboração:</t>
    </r>
    <r>
      <rPr>
        <sz val="10"/>
        <rFont val="Arial"/>
        <family val="2"/>
      </rPr>
      <t xml:space="preserve"> ANP/ABIOVE - Coordenadoria de Economia e Estatística</t>
    </r>
  </si>
  <si>
    <t>Nota 1: Sem ICMS.</t>
  </si>
  <si>
    <t>Nota 1: Preço do produto entregue no posto de combustível, com tributos.</t>
  </si>
  <si>
    <t>Nota 1: Preço do produto na bomba de combustível, com tributos.</t>
  </si>
  <si>
    <t>Nota 3: Sem margem Petrobras.</t>
  </si>
  <si>
    <t>Nota 2: Com PIS/COFINS, sem ICMS.</t>
  </si>
  <si>
    <t>Nota 1: Preço FOB usina negociado nos leilões regulares (mistura obrigatória) de biodiesel ANP.</t>
  </si>
  <si>
    <t>Atualizado em: 26/04/2019</t>
  </si>
  <si>
    <t>Nota 2: Dados disponíveis até a semana de 25 de março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</si>
</sst>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0_);\(0\)"/>
    <numFmt numFmtId="166" formatCode="_(* #,##0_);_(* \(#,##0\);_(* &quot;-&quot;??_);_(@_)"/>
    <numFmt numFmtId="167" formatCode="0.0%"/>
  </numFmts>
  <fonts count="17" x14ac:knownFonts="1">
    <font>
      <sz val="10"/>
      <color theme="1"/>
      <name val="Times New Roman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sz val="10"/>
      <color theme="1"/>
      <name val="Times New Roman"/>
      <family val="2"/>
    </font>
    <font>
      <u/>
      <sz val="10"/>
      <color theme="10"/>
      <name val="Times New Roman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9200"/>
        <bgColor indexed="64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3">
    <xf numFmtId="0" fontId="0" fillId="0" borderId="0" xfId="0"/>
    <xf numFmtId="1" fontId="1" fillId="0" borderId="0" xfId="0" applyNumberFormat="1" applyFont="1" applyAlignment="1">
      <alignment horizontal="center"/>
    </xf>
    <xf numFmtId="1" fontId="3" fillId="0" borderId="0" xfId="3" applyNumberFormat="1" applyFont="1" applyAlignment="1">
      <alignment horizontal="left" indent="9"/>
    </xf>
    <xf numFmtId="0" fontId="4" fillId="0" borderId="0" xfId="0" applyFont="1" applyAlignment="1"/>
    <xf numFmtId="1" fontId="5" fillId="0" borderId="0" xfId="3" applyNumberFormat="1" applyFont="1" applyFill="1" applyAlignment="1">
      <alignment horizontal="left" vertical="center" indent="9"/>
    </xf>
    <xf numFmtId="164" fontId="5" fillId="0" borderId="0" xfId="3" applyNumberFormat="1" applyFont="1" applyFill="1" applyAlignment="1">
      <alignment horizontal="left" vertical="center" indent="9"/>
    </xf>
    <xf numFmtId="1" fontId="6" fillId="0" borderId="0" xfId="3" applyNumberFormat="1" applyFont="1" applyFill="1" applyAlignment="1">
      <alignment horizontal="left" vertical="center" indent="9"/>
    </xf>
    <xf numFmtId="0" fontId="14" fillId="0" borderId="0" xfId="0" applyFont="1"/>
    <xf numFmtId="0" fontId="15" fillId="0" borderId="0" xfId="0" applyFont="1"/>
    <xf numFmtId="165" fontId="7" fillId="2" borderId="1" xfId="3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2" xfId="0" applyFont="1" applyBorder="1" applyAlignment="1">
      <alignment horizontal="center"/>
    </xf>
    <xf numFmtId="166" fontId="8" fillId="3" borderId="3" xfId="3" applyNumberFormat="1" applyFont="1" applyFill="1" applyBorder="1" applyAlignment="1">
      <alignment horizontal="center"/>
    </xf>
    <xf numFmtId="0" fontId="2" fillId="0" borderId="0" xfId="0" applyFont="1"/>
    <xf numFmtId="2" fontId="8" fillId="0" borderId="0" xfId="3" applyNumberFormat="1" applyFont="1"/>
    <xf numFmtId="2" fontId="2" fillId="0" borderId="0" xfId="3" applyNumberFormat="1" applyFont="1"/>
    <xf numFmtId="1" fontId="9" fillId="0" borderId="0" xfId="3" applyNumberFormat="1" applyFont="1" applyAlignment="1">
      <alignment horizontal="left" indent="9"/>
    </xf>
    <xf numFmtId="1" fontId="10" fillId="0" borderId="0" xfId="3" applyNumberFormat="1" applyFont="1" applyFill="1" applyAlignment="1">
      <alignment horizontal="left" vertical="center" indent="9"/>
    </xf>
    <xf numFmtId="1" fontId="11" fillId="0" borderId="0" xfId="3" applyNumberFormat="1" applyFont="1" applyFill="1" applyAlignment="1">
      <alignment horizontal="left" vertical="center" indent="9"/>
    </xf>
    <xf numFmtId="1" fontId="9" fillId="0" borderId="0" xfId="3" applyNumberFormat="1" applyFont="1" applyAlignment="1">
      <alignment horizontal="left"/>
    </xf>
    <xf numFmtId="1" fontId="10" fillId="0" borderId="0" xfId="3" applyNumberFormat="1" applyFont="1" applyFill="1" applyAlignment="1">
      <alignment horizontal="left" vertical="center"/>
    </xf>
    <xf numFmtId="167" fontId="2" fillId="0" borderId="0" xfId="2" applyNumberFormat="1" applyFont="1"/>
    <xf numFmtId="165" fontId="7" fillId="4" borderId="1" xfId="3" applyNumberFormat="1" applyFont="1" applyFill="1" applyBorder="1" applyAlignment="1">
      <alignment horizontal="center"/>
    </xf>
    <xf numFmtId="0" fontId="13" fillId="0" borderId="0" xfId="1" applyAlignment="1">
      <alignment horizontal="justify" vertical="center"/>
    </xf>
    <xf numFmtId="4" fontId="2" fillId="0" borderId="0" xfId="0" applyNumberFormat="1" applyFont="1"/>
    <xf numFmtId="165" fontId="7" fillId="2" borderId="0" xfId="3" applyNumberFormat="1" applyFont="1" applyFill="1" applyBorder="1" applyAlignment="1">
      <alignment horizontal="center"/>
    </xf>
    <xf numFmtId="2" fontId="8" fillId="0" borderId="0" xfId="3" applyNumberFormat="1" applyFont="1" applyAlignment="1">
      <alignment horizontal="center"/>
    </xf>
    <xf numFmtId="167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16" fillId="0" borderId="0" xfId="2" applyNumberFormat="1" applyFont="1" applyAlignment="1">
      <alignment horizontal="right"/>
    </xf>
    <xf numFmtId="4" fontId="16" fillId="0" borderId="0" xfId="2" applyNumberFormat="1" applyFont="1" applyBorder="1" applyAlignment="1">
      <alignment horizontal="right"/>
    </xf>
    <xf numFmtId="4" fontId="16" fillId="0" borderId="2" xfId="2" applyNumberFormat="1" applyFont="1" applyBorder="1" applyAlignment="1">
      <alignment horizontal="right"/>
    </xf>
    <xf numFmtId="4" fontId="8" fillId="3" borderId="3" xfId="3" applyNumberFormat="1" applyFont="1" applyFill="1" applyBorder="1" applyAlignment="1">
      <alignment horizontal="right"/>
    </xf>
    <xf numFmtId="167" fontId="2" fillId="0" borderId="0" xfId="2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/>
    <xf numFmtId="4" fontId="16" fillId="0" borderId="4" xfId="2" applyNumberFormat="1" applyFont="1" applyBorder="1" applyAlignment="1">
      <alignment horizontal="right"/>
    </xf>
    <xf numFmtId="165" fontId="7" fillId="2" borderId="5" xfId="3" applyNumberFormat="1" applyFont="1" applyFill="1" applyBorder="1" applyAlignment="1">
      <alignment horizontal="center"/>
    </xf>
    <xf numFmtId="165" fontId="7" fillId="2" borderId="6" xfId="3" applyNumberFormat="1" applyFont="1" applyFill="1" applyBorder="1" applyAlignment="1">
      <alignment horizontal="center"/>
    </xf>
    <xf numFmtId="165" fontId="7" fillId="2" borderId="7" xfId="3" applyNumberFormat="1" applyFont="1" applyFill="1" applyBorder="1" applyAlignment="1">
      <alignment horizontal="center"/>
    </xf>
    <xf numFmtId="1" fontId="8" fillId="0" borderId="0" xfId="3" applyNumberFormat="1" applyFont="1" applyFill="1" applyAlignment="1">
      <alignment horizontal="left" vertical="center"/>
    </xf>
    <xf numFmtId="165" fontId="7" fillId="4" borderId="0" xfId="3" applyNumberFormat="1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198904</xdr:colOff>
      <xdr:row>0</xdr:row>
      <xdr:rowOff>66675</xdr:rowOff>
    </xdr:from>
    <xdr:to>
      <xdr:col>1</xdr:col>
      <xdr:colOff>781609</xdr:colOff>
      <xdr:row>2</xdr:row>
      <xdr:rowOff>192365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75" y="66675"/>
          <a:ext cx="582705" cy="674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198904</xdr:colOff>
      <xdr:row>0</xdr:row>
      <xdr:rowOff>66675</xdr:rowOff>
    </xdr:from>
    <xdr:to>
      <xdr:col>1</xdr:col>
      <xdr:colOff>781609</xdr:colOff>
      <xdr:row>2</xdr:row>
      <xdr:rowOff>192365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75" y="66675"/>
          <a:ext cx="582705" cy="674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198904</xdr:colOff>
      <xdr:row>0</xdr:row>
      <xdr:rowOff>66675</xdr:rowOff>
    </xdr:from>
    <xdr:to>
      <xdr:col>1</xdr:col>
      <xdr:colOff>781609</xdr:colOff>
      <xdr:row>2</xdr:row>
      <xdr:rowOff>192365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75" y="66675"/>
          <a:ext cx="582705" cy="674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showGridLines="0" tabSelected="1" zoomScale="85" zoomScaleNormal="85" workbookViewId="0">
      <selection activeCell="C25" sqref="C25"/>
    </sheetView>
  </sheetViews>
  <sheetFormatPr defaultColWidth="9.33203125" defaultRowHeight="13.2" x14ac:dyDescent="0.25"/>
  <cols>
    <col min="1" max="1" width="2.33203125" style="14" customWidth="1"/>
    <col min="2" max="2" width="17.44140625" style="14" customWidth="1"/>
    <col min="3" max="10" width="14.6640625" style="14" customWidth="1"/>
    <col min="11" max="15" width="13.109375" style="14" customWidth="1"/>
    <col min="16" max="27" width="13.109375" style="14" hidden="1" customWidth="1"/>
    <col min="28" max="16384" width="9.33203125" style="14"/>
  </cols>
  <sheetData>
    <row r="1" spans="1:14" s="3" customFormat="1" ht="22.8" x14ac:dyDescent="0.4">
      <c r="A1" s="1"/>
      <c r="C1" s="20" t="s">
        <v>0</v>
      </c>
      <c r="D1" s="2"/>
      <c r="E1" s="2"/>
      <c r="F1" s="2"/>
      <c r="G1" s="2"/>
      <c r="H1" s="2"/>
    </row>
    <row r="2" spans="1:14" s="3" customFormat="1" ht="21" x14ac:dyDescent="0.25">
      <c r="A2" s="1"/>
      <c r="C2" s="21" t="s">
        <v>18</v>
      </c>
      <c r="D2" s="4"/>
      <c r="E2" s="4"/>
      <c r="F2" s="4"/>
      <c r="G2" s="5"/>
      <c r="H2" s="4"/>
    </row>
    <row r="3" spans="1:14" s="3" customFormat="1" ht="15.6" x14ac:dyDescent="0.25">
      <c r="A3" s="1"/>
      <c r="C3" s="41" t="s">
        <v>39</v>
      </c>
      <c r="D3" s="6"/>
      <c r="E3" s="6"/>
      <c r="F3" s="6"/>
      <c r="G3" s="6"/>
      <c r="H3" s="6"/>
    </row>
    <row r="4" spans="1:14" s="3" customFormat="1" ht="15.6" x14ac:dyDescent="0.25">
      <c r="A4" s="1"/>
      <c r="B4" s="6"/>
      <c r="C4" s="6"/>
      <c r="D4" s="6"/>
      <c r="E4" s="6"/>
      <c r="F4" s="6"/>
      <c r="G4" s="6"/>
      <c r="H4" s="6"/>
    </row>
    <row r="5" spans="1:14" s="3" customFormat="1" ht="15.6" x14ac:dyDescent="0.3">
      <c r="A5" s="1"/>
      <c r="B5" s="7" t="s">
        <v>1</v>
      </c>
      <c r="C5" s="8"/>
      <c r="D5" s="8"/>
      <c r="E5" s="8"/>
      <c r="F5" s="8"/>
      <c r="G5" s="8"/>
      <c r="H5" s="8"/>
      <c r="I5" s="8"/>
      <c r="J5" s="8"/>
    </row>
    <row r="6" spans="1:14" s="3" customFormat="1" ht="13.8" x14ac:dyDescent="0.25">
      <c r="A6" s="1"/>
      <c r="B6" s="9" t="s">
        <v>2</v>
      </c>
      <c r="C6" s="9">
        <v>2008</v>
      </c>
      <c r="D6" s="9">
        <v>2009</v>
      </c>
      <c r="E6" s="9">
        <v>2010</v>
      </c>
      <c r="F6" s="9">
        <v>2011</v>
      </c>
      <c r="G6" s="9">
        <v>2012</v>
      </c>
      <c r="H6" s="9">
        <v>2013</v>
      </c>
      <c r="I6" s="9">
        <v>2014</v>
      </c>
      <c r="J6" s="9">
        <v>2015</v>
      </c>
      <c r="K6" s="9">
        <v>2016</v>
      </c>
      <c r="L6" s="9">
        <v>2017</v>
      </c>
      <c r="M6" s="9">
        <v>2018</v>
      </c>
      <c r="N6" s="9">
        <v>2019</v>
      </c>
    </row>
    <row r="7" spans="1:14" s="3" customFormat="1" ht="13.8" x14ac:dyDescent="0.25">
      <c r="A7" s="1"/>
      <c r="B7" s="10" t="s">
        <v>3</v>
      </c>
      <c r="C7" s="30">
        <v>1864.4</v>
      </c>
      <c r="D7" s="30">
        <v>2387.7600000000002</v>
      </c>
      <c r="E7" s="30">
        <v>2326.67</v>
      </c>
      <c r="F7" s="30">
        <v>2296.7600000000002</v>
      </c>
      <c r="G7" s="30">
        <v>2332.79</v>
      </c>
      <c r="H7" s="30">
        <v>2553.4582840842786</v>
      </c>
      <c r="I7" s="30">
        <v>2060.451050594736</v>
      </c>
      <c r="J7" s="30">
        <v>2194.4747415129455</v>
      </c>
      <c r="K7" s="30">
        <v>2696.39</v>
      </c>
      <c r="L7" s="30">
        <v>2810.81</v>
      </c>
      <c r="M7" s="30">
        <v>2400.0606801050285</v>
      </c>
      <c r="N7" s="30">
        <v>2635.0299826295454</v>
      </c>
    </row>
    <row r="8" spans="1:14" s="3" customFormat="1" ht="13.8" x14ac:dyDescent="0.25">
      <c r="A8" s="1"/>
      <c r="B8" s="10" t="s">
        <v>4</v>
      </c>
      <c r="C8" s="30">
        <v>1864.4</v>
      </c>
      <c r="D8" s="30">
        <v>2387.7600000000002</v>
      </c>
      <c r="E8" s="30">
        <v>2326.67</v>
      </c>
      <c r="F8" s="30">
        <v>2296.7600000000002</v>
      </c>
      <c r="G8" s="30">
        <v>2332.79</v>
      </c>
      <c r="H8" s="30">
        <v>2553.4582840842786</v>
      </c>
      <c r="I8" s="30">
        <v>2060.451050594736</v>
      </c>
      <c r="J8" s="30">
        <v>2194.4747415129455</v>
      </c>
      <c r="K8" s="30">
        <v>2696.39</v>
      </c>
      <c r="L8" s="30">
        <v>2810.81</v>
      </c>
      <c r="M8" s="30">
        <v>2400.0606801050285</v>
      </c>
      <c r="N8" s="30">
        <v>2635.0299826295454</v>
      </c>
    </row>
    <row r="9" spans="1:14" s="3" customFormat="1" ht="13.8" x14ac:dyDescent="0.25">
      <c r="A9" s="1"/>
      <c r="B9" s="10" t="s">
        <v>5</v>
      </c>
      <c r="C9" s="31">
        <v>1864.4</v>
      </c>
      <c r="D9" s="31">
        <v>2387.7600000000002</v>
      </c>
      <c r="E9" s="31">
        <v>2326.67</v>
      </c>
      <c r="F9" s="31">
        <v>2296.7600000000002</v>
      </c>
      <c r="G9" s="31">
        <v>2332.79</v>
      </c>
      <c r="H9" s="31">
        <v>2213.5673045885142</v>
      </c>
      <c r="I9" s="31">
        <v>1935.3679339273006</v>
      </c>
      <c r="J9" s="31">
        <v>1975.1283872244953</v>
      </c>
      <c r="K9" s="30">
        <v>2564.75</v>
      </c>
      <c r="L9" s="30">
        <v>2302.38</v>
      </c>
      <c r="M9" s="30">
        <v>2515.4620118788466</v>
      </c>
      <c r="N9" s="30">
        <v>2333.3118130221951</v>
      </c>
    </row>
    <row r="10" spans="1:14" s="3" customFormat="1" ht="13.8" x14ac:dyDescent="0.25">
      <c r="A10" s="1"/>
      <c r="B10" s="10" t="s">
        <v>6</v>
      </c>
      <c r="C10" s="31">
        <v>1864.4</v>
      </c>
      <c r="D10" s="31">
        <v>2155.2199999999998</v>
      </c>
      <c r="E10" s="31">
        <v>2237.0500000000002</v>
      </c>
      <c r="F10" s="31">
        <v>2046.21</v>
      </c>
      <c r="G10" s="31">
        <v>2043.03</v>
      </c>
      <c r="H10" s="31">
        <v>2213.5673045885142</v>
      </c>
      <c r="I10" s="31">
        <v>1935.3679339273006</v>
      </c>
      <c r="J10" s="31">
        <v>1975.1283872244953</v>
      </c>
      <c r="K10" s="30">
        <v>2564.75</v>
      </c>
      <c r="L10" s="30">
        <v>2302.38</v>
      </c>
      <c r="M10" s="30">
        <v>2515.4620118788466</v>
      </c>
      <c r="N10" s="30">
        <v>2333.3118130221951</v>
      </c>
    </row>
    <row r="11" spans="1:14" s="3" customFormat="1" ht="13.8" x14ac:dyDescent="0.25">
      <c r="A11" s="1"/>
      <c r="B11" s="10" t="s">
        <v>7</v>
      </c>
      <c r="C11" s="31">
        <v>1864.4</v>
      </c>
      <c r="D11" s="31">
        <v>2155.2199999999998</v>
      </c>
      <c r="E11" s="31">
        <v>2237.0500000000002</v>
      </c>
      <c r="F11" s="31">
        <v>2046.21</v>
      </c>
      <c r="G11" s="31">
        <v>2043.03</v>
      </c>
      <c r="H11" s="31">
        <v>1981.2221731186494</v>
      </c>
      <c r="I11" s="31">
        <v>1880.2502489449632</v>
      </c>
      <c r="J11" s="31">
        <v>2014.8781226638368</v>
      </c>
      <c r="K11" s="30">
        <v>2440.5</v>
      </c>
      <c r="L11" s="30">
        <v>2108.2496999999998</v>
      </c>
      <c r="M11" s="30">
        <v>2423.118148999723</v>
      </c>
      <c r="N11" s="30">
        <v>2287.0600913117928</v>
      </c>
    </row>
    <row r="12" spans="1:14" s="3" customFormat="1" ht="13.8" x14ac:dyDescent="0.25">
      <c r="A12" s="1"/>
      <c r="B12" s="10" t="s">
        <v>8</v>
      </c>
      <c r="C12" s="31">
        <v>1864.4</v>
      </c>
      <c r="D12" s="31">
        <v>2155.2199999999998</v>
      </c>
      <c r="E12" s="31">
        <v>2237.0500000000002</v>
      </c>
      <c r="F12" s="31">
        <v>2046.21</v>
      </c>
      <c r="G12" s="31">
        <v>2043.03</v>
      </c>
      <c r="H12" s="31">
        <v>1981.2221731186494</v>
      </c>
      <c r="I12" s="31">
        <v>1880.2502489449632</v>
      </c>
      <c r="J12" s="31">
        <v>2014.8781226638368</v>
      </c>
      <c r="K12" s="30">
        <v>2440.5</v>
      </c>
      <c r="L12" s="30">
        <v>2108.2496999999998</v>
      </c>
      <c r="M12" s="30">
        <v>2423.118148999723</v>
      </c>
      <c r="N12" s="30">
        <v>2287.0600913117928</v>
      </c>
    </row>
    <row r="13" spans="1:14" s="3" customFormat="1" ht="13.8" x14ac:dyDescent="0.25">
      <c r="A13" s="1"/>
      <c r="B13" s="11" t="s">
        <v>9</v>
      </c>
      <c r="C13" s="31">
        <v>2688.4650000000001</v>
      </c>
      <c r="D13" s="31">
        <v>2308.9699999999998</v>
      </c>
      <c r="E13" s="31">
        <v>2105.58</v>
      </c>
      <c r="F13" s="31">
        <v>2207.61</v>
      </c>
      <c r="G13" s="31">
        <v>2485.7959119306502</v>
      </c>
      <c r="H13" s="31">
        <v>1937.9469667957464</v>
      </c>
      <c r="I13" s="31">
        <v>1884.1284950983234</v>
      </c>
      <c r="J13" s="31">
        <v>2171.77</v>
      </c>
      <c r="K13" s="30">
        <v>2406.61</v>
      </c>
      <c r="L13" s="30">
        <v>2255.2223796257567</v>
      </c>
      <c r="M13" s="30">
        <v>2631.1774728452538</v>
      </c>
      <c r="N13" s="30"/>
    </row>
    <row r="14" spans="1:14" s="3" customFormat="1" ht="13.8" x14ac:dyDescent="0.25">
      <c r="A14" s="1"/>
      <c r="B14" s="10" t="s">
        <v>10</v>
      </c>
      <c r="C14" s="31">
        <v>2688.4650000000001</v>
      </c>
      <c r="D14" s="31">
        <v>2308.9699999999998</v>
      </c>
      <c r="E14" s="31">
        <v>2105.58</v>
      </c>
      <c r="F14" s="31">
        <v>2207.61</v>
      </c>
      <c r="G14" s="31">
        <v>2485.7959119306502</v>
      </c>
      <c r="H14" s="31">
        <v>1937.9469667957464</v>
      </c>
      <c r="I14" s="31">
        <v>1884.1284950983234</v>
      </c>
      <c r="J14" s="31">
        <v>2171.77</v>
      </c>
      <c r="K14" s="30">
        <v>2406.61</v>
      </c>
      <c r="L14" s="30">
        <v>2255.2223796257567</v>
      </c>
      <c r="M14" s="30">
        <v>2631.1774728452538</v>
      </c>
      <c r="N14" s="30"/>
    </row>
    <row r="15" spans="1:14" s="3" customFormat="1" ht="13.8" x14ac:dyDescent="0.25">
      <c r="A15" s="1"/>
      <c r="B15" s="10" t="s">
        <v>11</v>
      </c>
      <c r="C15" s="31">
        <v>2688.4650000000001</v>
      </c>
      <c r="D15" s="31">
        <v>2308.9699999999998</v>
      </c>
      <c r="E15" s="31">
        <v>2105.58</v>
      </c>
      <c r="F15" s="31">
        <v>2207.61</v>
      </c>
      <c r="G15" s="31">
        <v>2485.7959119306502</v>
      </c>
      <c r="H15" s="31">
        <v>1856.6774318933913</v>
      </c>
      <c r="I15" s="31">
        <v>1913.7060137028313</v>
      </c>
      <c r="J15" s="31">
        <v>2162.4378987756368</v>
      </c>
      <c r="K15" s="30">
        <v>2319.3200000000002</v>
      </c>
      <c r="L15" s="30">
        <v>2317.7128072542532</v>
      </c>
      <c r="M15" s="30">
        <v>2438.9098848045587</v>
      </c>
      <c r="N15" s="30"/>
    </row>
    <row r="16" spans="1:14" s="3" customFormat="1" ht="13.8" x14ac:dyDescent="0.25">
      <c r="A16" s="1"/>
      <c r="B16" s="10" t="s">
        <v>12</v>
      </c>
      <c r="C16" s="31">
        <v>2607.17</v>
      </c>
      <c r="D16" s="31">
        <v>2265.98</v>
      </c>
      <c r="E16" s="31">
        <v>1740</v>
      </c>
      <c r="F16" s="31">
        <v>2305.41</v>
      </c>
      <c r="G16" s="31">
        <v>2675.19</v>
      </c>
      <c r="H16" s="31">
        <v>1856.6774318933913</v>
      </c>
      <c r="I16" s="31">
        <v>1913.7060137028313</v>
      </c>
      <c r="J16" s="31">
        <v>2162.4378987756368</v>
      </c>
      <c r="K16" s="30">
        <v>2319.3200000000002</v>
      </c>
      <c r="L16" s="30">
        <v>2317.7128072542532</v>
      </c>
      <c r="M16" s="30">
        <v>2438.9098848045587</v>
      </c>
      <c r="N16" s="30"/>
    </row>
    <row r="17" spans="1:14" s="3" customFormat="1" ht="13.8" x14ac:dyDescent="0.25">
      <c r="A17" s="1"/>
      <c r="B17" s="10" t="s">
        <v>13</v>
      </c>
      <c r="C17" s="31">
        <v>2607.17</v>
      </c>
      <c r="D17" s="31">
        <v>2265.98</v>
      </c>
      <c r="E17" s="31">
        <v>1740</v>
      </c>
      <c r="F17" s="31">
        <v>2305.41</v>
      </c>
      <c r="G17" s="30">
        <v>2675.19</v>
      </c>
      <c r="H17" s="30">
        <v>1943.1245694308845</v>
      </c>
      <c r="I17" s="30">
        <v>2100.384400665655</v>
      </c>
      <c r="J17" s="30">
        <v>2406.1999999999998</v>
      </c>
      <c r="K17" s="30">
        <v>2855.1</v>
      </c>
      <c r="L17" s="30">
        <v>2334.8073566002713</v>
      </c>
      <c r="M17" s="30">
        <v>2814.598001153101</v>
      </c>
      <c r="N17" s="30"/>
    </row>
    <row r="18" spans="1:14" s="3" customFormat="1" ht="13.8" x14ac:dyDescent="0.25">
      <c r="A18" s="1"/>
      <c r="B18" s="12" t="s">
        <v>14</v>
      </c>
      <c r="C18" s="32">
        <v>2607.17</v>
      </c>
      <c r="D18" s="32">
        <v>2265.98</v>
      </c>
      <c r="E18" s="32">
        <v>1740</v>
      </c>
      <c r="F18" s="32">
        <v>2305.41</v>
      </c>
      <c r="G18" s="32">
        <v>2675.19</v>
      </c>
      <c r="H18" s="32">
        <v>1943.1245694308845</v>
      </c>
      <c r="I18" s="32">
        <v>2100.384400665655</v>
      </c>
      <c r="J18" s="30">
        <v>2406.1999999999998</v>
      </c>
      <c r="K18" s="30">
        <v>2855.1</v>
      </c>
      <c r="L18" s="30">
        <v>2334.8073566002713</v>
      </c>
      <c r="M18" s="30">
        <v>2814.598001153101</v>
      </c>
      <c r="N18" s="30"/>
    </row>
    <row r="19" spans="1:14" s="3" customFormat="1" ht="13.8" x14ac:dyDescent="0.25">
      <c r="A19" s="1"/>
      <c r="B19" s="13" t="s">
        <v>15</v>
      </c>
      <c r="C19" s="33">
        <v>2256.1087499999999</v>
      </c>
      <c r="D19" s="33">
        <v>2279.4824999999996</v>
      </c>
      <c r="E19" s="33">
        <v>2102.3250000000003</v>
      </c>
      <c r="F19" s="33">
        <v>2213.9974999999999</v>
      </c>
      <c r="G19" s="33">
        <v>2384.2014779826623</v>
      </c>
      <c r="H19" s="33">
        <v>2080.999454985244</v>
      </c>
      <c r="I19" s="33">
        <v>1962.3813571556348</v>
      </c>
      <c r="J19" s="33">
        <v>2154.1481916961525</v>
      </c>
      <c r="K19" s="33">
        <v>2547.1116666666662</v>
      </c>
      <c r="L19" s="33">
        <v>2354.8637072467141</v>
      </c>
      <c r="M19" s="33">
        <f>AVERAGE(M7:M18)</f>
        <v>2537.221033297752</v>
      </c>
      <c r="N19" s="33">
        <f>AVERAGE(N7:N18)</f>
        <v>2418.467295654511</v>
      </c>
    </row>
    <row r="20" spans="1:14" x14ac:dyDescent="0.25">
      <c r="B20" s="15" t="s">
        <v>32</v>
      </c>
      <c r="C20" s="27"/>
      <c r="D20" s="27"/>
      <c r="E20" s="27"/>
      <c r="F20" s="27"/>
      <c r="G20" s="27"/>
      <c r="H20" s="28"/>
      <c r="I20" s="28"/>
      <c r="J20" s="29"/>
    </row>
    <row r="21" spans="1:14" x14ac:dyDescent="0.25">
      <c r="B21" s="16" t="s">
        <v>38</v>
      </c>
      <c r="K21" s="25"/>
    </row>
    <row r="22" spans="1:14" x14ac:dyDescent="0.25">
      <c r="B22" s="16" t="s">
        <v>37</v>
      </c>
      <c r="G22" s="25"/>
      <c r="H22" s="25"/>
      <c r="I22" s="25"/>
      <c r="J22" s="25"/>
      <c r="K22" s="25"/>
    </row>
    <row r="23" spans="1:14" x14ac:dyDescent="0.25">
      <c r="B23" s="16" t="s">
        <v>36</v>
      </c>
    </row>
  </sheetData>
  <pageMargins left="0.511811024" right="0.511811024" top="0.78740157499999996" bottom="0.78740157499999996" header="0.31496062000000002" footer="0.31496062000000002"/>
  <ignoredErrors>
    <ignoredError sqref="M19:N19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showGridLines="0" topLeftCell="A15" zoomScale="85" zoomScaleNormal="85" workbookViewId="0">
      <selection activeCell="Q6" sqref="Q6:V57"/>
    </sheetView>
  </sheetViews>
  <sheetFormatPr defaultColWidth="9.33203125" defaultRowHeight="13.2" x14ac:dyDescent="0.25"/>
  <cols>
    <col min="1" max="1" width="2.33203125" style="14" customWidth="1"/>
    <col min="2" max="2" width="17.44140625" style="14" customWidth="1"/>
    <col min="3" max="17" width="14.6640625" style="14" customWidth="1"/>
    <col min="18" max="24" width="13.109375" style="14" customWidth="1"/>
    <col min="25" max="36" width="13.109375" style="14" hidden="1" customWidth="1"/>
    <col min="37" max="16384" width="9.33203125" style="14"/>
  </cols>
  <sheetData>
    <row r="1" spans="1:22" s="3" customFormat="1" ht="22.8" x14ac:dyDescent="0.4">
      <c r="A1" s="1"/>
      <c r="C1" s="20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2" s="3" customFormat="1" ht="21" x14ac:dyDescent="0.25">
      <c r="A2" s="1"/>
      <c r="C2" s="21" t="s">
        <v>16</v>
      </c>
      <c r="D2" s="4"/>
      <c r="E2" s="4"/>
      <c r="F2" s="4"/>
      <c r="G2" s="5"/>
      <c r="H2" s="4"/>
      <c r="I2" s="4"/>
      <c r="J2" s="4"/>
      <c r="K2" s="4"/>
      <c r="L2" s="4"/>
      <c r="M2" s="4"/>
      <c r="N2" s="4"/>
    </row>
    <row r="3" spans="1:22" s="3" customFormat="1" ht="15.6" x14ac:dyDescent="0.25">
      <c r="A3" s="1"/>
      <c r="C3" s="41" t="str">
        <f>biodiesel!C3</f>
        <v>Atualizado em: 26/04/2019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22" s="3" customFormat="1" ht="15.6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22" ht="15.6" x14ac:dyDescent="0.3">
      <c r="B5" s="7" t="s">
        <v>22</v>
      </c>
      <c r="C5" s="8"/>
      <c r="D5" s="8"/>
      <c r="E5" s="8"/>
      <c r="F5" s="8"/>
      <c r="G5" s="8"/>
      <c r="P5" s="7" t="s">
        <v>27</v>
      </c>
      <c r="Q5" s="7"/>
    </row>
    <row r="6" spans="1:22" x14ac:dyDescent="0.25">
      <c r="B6" s="9" t="s">
        <v>2</v>
      </c>
      <c r="C6" s="9">
        <v>2008</v>
      </c>
      <c r="D6" s="9">
        <v>2009</v>
      </c>
      <c r="E6" s="9">
        <v>2010</v>
      </c>
      <c r="F6" s="9">
        <v>2011</v>
      </c>
      <c r="G6" s="9">
        <v>2012</v>
      </c>
      <c r="H6" s="9">
        <v>2013</v>
      </c>
      <c r="I6" s="26">
        <v>2014</v>
      </c>
      <c r="J6" s="26">
        <v>2015</v>
      </c>
      <c r="K6" s="9">
        <v>2016</v>
      </c>
      <c r="L6" s="39">
        <v>2017</v>
      </c>
      <c r="M6" s="38">
        <v>2018</v>
      </c>
      <c r="N6" s="26">
        <v>2019</v>
      </c>
      <c r="P6" s="23">
        <v>2013</v>
      </c>
      <c r="Q6" s="23">
        <v>2014</v>
      </c>
      <c r="R6" s="23">
        <v>2015</v>
      </c>
      <c r="S6" s="23">
        <v>2016</v>
      </c>
      <c r="T6" s="23">
        <v>2017</v>
      </c>
      <c r="U6" s="23">
        <v>2018</v>
      </c>
      <c r="V6" s="42">
        <v>2019</v>
      </c>
    </row>
    <row r="7" spans="1:22" x14ac:dyDescent="0.25">
      <c r="B7" s="10" t="s">
        <v>3</v>
      </c>
      <c r="C7" s="30">
        <v>1371.55</v>
      </c>
      <c r="D7" s="30">
        <v>1506.0425</v>
      </c>
      <c r="E7" s="30">
        <v>1342.8875</v>
      </c>
      <c r="F7" s="30">
        <v>1355.424</v>
      </c>
      <c r="G7" s="30">
        <v>1370.7040000000002</v>
      </c>
      <c r="H7" s="30">
        <v>1459.0925</v>
      </c>
      <c r="I7" s="30">
        <v>1726.2825</v>
      </c>
      <c r="J7" s="30">
        <v>1813.6000000000001</v>
      </c>
      <c r="K7" s="30">
        <v>2061.3475000000003</v>
      </c>
      <c r="L7" s="30">
        <v>2052.3159999999998</v>
      </c>
      <c r="M7" s="30">
        <v>2387.2840000000001</v>
      </c>
      <c r="N7" s="30">
        <v>2303.7224999999999</v>
      </c>
      <c r="O7" s="30"/>
      <c r="P7" s="30">
        <v>1510.8674999999998</v>
      </c>
      <c r="Q7" s="30">
        <v>1803.5</v>
      </c>
      <c r="R7" s="30">
        <v>1889.94</v>
      </c>
      <c r="S7" s="30">
        <v>2107.48</v>
      </c>
      <c r="T7" s="30">
        <v>2096.9520000000002</v>
      </c>
      <c r="U7" s="30">
        <v>2418.94</v>
      </c>
      <c r="V7" s="30">
        <v>2320.5949999999998</v>
      </c>
    </row>
    <row r="8" spans="1:22" x14ac:dyDescent="0.25">
      <c r="B8" s="10" t="s">
        <v>4</v>
      </c>
      <c r="C8" s="30">
        <v>1372.1849999999999</v>
      </c>
      <c r="D8" s="30">
        <v>1502.9425000000001</v>
      </c>
      <c r="E8" s="30">
        <v>1349.3975</v>
      </c>
      <c r="F8" s="30">
        <v>1360.03</v>
      </c>
      <c r="G8" s="30">
        <v>1367.7299999999998</v>
      </c>
      <c r="H8" s="30">
        <v>1519.6875</v>
      </c>
      <c r="I8" s="30">
        <v>1728.92</v>
      </c>
      <c r="J8" s="30">
        <v>1963.4925000000001</v>
      </c>
      <c r="K8" s="30">
        <v>2061.8380000000002</v>
      </c>
      <c r="L8" s="30">
        <v>1981.3025</v>
      </c>
      <c r="M8" s="30">
        <v>2283.4675000000002</v>
      </c>
      <c r="N8" s="30">
        <v>2401.9124999999999</v>
      </c>
      <c r="O8" s="30"/>
      <c r="P8" s="30">
        <v>1577.9774999999997</v>
      </c>
      <c r="Q8" s="30">
        <v>1803.9950000000003</v>
      </c>
      <c r="R8" s="30">
        <v>2040.0574999999997</v>
      </c>
      <c r="S8" s="30">
        <v>2110.2560000000008</v>
      </c>
      <c r="T8" s="30">
        <v>2013.0900000000001</v>
      </c>
      <c r="U8" s="30">
        <v>2314.1324999999997</v>
      </c>
      <c r="V8" s="30">
        <v>2418.6525000000001</v>
      </c>
    </row>
    <row r="9" spans="1:22" x14ac:dyDescent="0.25">
      <c r="B9" s="10" t="s">
        <v>5</v>
      </c>
      <c r="C9" s="31">
        <v>1375.788</v>
      </c>
      <c r="D9" s="31">
        <v>1505.826</v>
      </c>
      <c r="E9" s="31">
        <v>1353.3919999999998</v>
      </c>
      <c r="F9" s="31">
        <v>1359.855</v>
      </c>
      <c r="G9" s="31">
        <v>1373.0650000000001</v>
      </c>
      <c r="H9" s="31">
        <v>1583.3225000000002</v>
      </c>
      <c r="I9" s="31">
        <v>1729.8940000000002</v>
      </c>
      <c r="J9" s="31">
        <v>1961.9519999999998</v>
      </c>
      <c r="K9" s="31">
        <v>2061.4925000000003</v>
      </c>
      <c r="L9" s="31">
        <v>1923.8625</v>
      </c>
      <c r="M9" s="31">
        <v>2307.3375000000001</v>
      </c>
      <c r="N9" s="31">
        <v>2499.4100000000003</v>
      </c>
      <c r="O9" s="31"/>
      <c r="P9" s="31">
        <v>1660.345</v>
      </c>
      <c r="Q9" s="31">
        <v>1806.354</v>
      </c>
      <c r="R9" s="31">
        <v>2039.856</v>
      </c>
      <c r="S9" s="31">
        <v>2109.9874999999997</v>
      </c>
      <c r="T9" s="30">
        <v>1961.76</v>
      </c>
      <c r="U9" s="30">
        <v>2336.835</v>
      </c>
      <c r="V9" s="30">
        <v>2519.6779999999999</v>
      </c>
    </row>
    <row r="10" spans="1:22" x14ac:dyDescent="0.25">
      <c r="B10" s="10" t="s">
        <v>6</v>
      </c>
      <c r="C10" s="31">
        <v>1389.2350000000001</v>
      </c>
      <c r="D10" s="31">
        <v>1511</v>
      </c>
      <c r="E10" s="31">
        <v>1353.3150000000001</v>
      </c>
      <c r="F10" s="31">
        <v>1360.14</v>
      </c>
      <c r="G10" s="31">
        <v>1377.0019999999997</v>
      </c>
      <c r="H10" s="31">
        <v>1590.1340000000002</v>
      </c>
      <c r="I10" s="31">
        <v>1729.0149999999999</v>
      </c>
      <c r="J10" s="31">
        <v>1960.4025000000001</v>
      </c>
      <c r="K10" s="31">
        <v>2063.0025000000001</v>
      </c>
      <c r="L10" s="31">
        <v>1941.4549999999999</v>
      </c>
      <c r="M10" s="31">
        <v>2502.86</v>
      </c>
      <c r="N10" s="31"/>
      <c r="O10" s="31"/>
      <c r="P10" s="31">
        <v>1649.9299999999998</v>
      </c>
      <c r="Q10" s="31">
        <v>1803.4924999999998</v>
      </c>
      <c r="R10" s="31">
        <v>2039.7699999999998</v>
      </c>
      <c r="S10" s="31">
        <v>2113.4675000000002</v>
      </c>
      <c r="T10" s="30">
        <v>1975.665</v>
      </c>
      <c r="U10" s="30">
        <v>2530.232</v>
      </c>
      <c r="V10" s="30"/>
    </row>
    <row r="11" spans="1:22" x14ac:dyDescent="0.25">
      <c r="B11" s="10" t="s">
        <v>7</v>
      </c>
      <c r="C11" s="31">
        <v>1507.3824999999999</v>
      </c>
      <c r="D11" s="31">
        <v>1492.8424999999997</v>
      </c>
      <c r="E11" s="31">
        <v>1352.0140000000001</v>
      </c>
      <c r="F11" s="31">
        <v>1360.1200000000001</v>
      </c>
      <c r="G11" s="31">
        <v>1372.62</v>
      </c>
      <c r="H11" s="31">
        <v>1592.9525000000001</v>
      </c>
      <c r="I11" s="31">
        <v>1731.0400000000002</v>
      </c>
      <c r="J11" s="31">
        <v>1961.22</v>
      </c>
      <c r="K11" s="31">
        <v>2064.2058346882022</v>
      </c>
      <c r="L11" s="31">
        <v>1949.7940000000001</v>
      </c>
      <c r="M11" s="31">
        <v>2673.0750000000003</v>
      </c>
      <c r="N11" s="31"/>
      <c r="O11" s="31"/>
      <c r="P11" s="31">
        <v>1672.73</v>
      </c>
      <c r="Q11" s="31">
        <v>1808.6375</v>
      </c>
      <c r="R11" s="31">
        <v>2041.1925000000001</v>
      </c>
      <c r="S11" s="31">
        <v>2111.77</v>
      </c>
      <c r="T11" s="30">
        <v>2013.9760000000003</v>
      </c>
      <c r="U11" s="30">
        <v>2685.69</v>
      </c>
      <c r="V11" s="30"/>
    </row>
    <row r="12" spans="1:22" x14ac:dyDescent="0.25">
      <c r="B12" s="10" t="s">
        <v>8</v>
      </c>
      <c r="C12" s="31">
        <v>1510.462</v>
      </c>
      <c r="D12" s="31">
        <v>1381.558</v>
      </c>
      <c r="E12" s="31">
        <v>1351.0625</v>
      </c>
      <c r="F12" s="31">
        <v>1362.9324999999999</v>
      </c>
      <c r="G12" s="31">
        <v>1370.4849999999999</v>
      </c>
      <c r="H12" s="31">
        <v>1593.3425000000002</v>
      </c>
      <c r="I12" s="31">
        <v>1731.654</v>
      </c>
      <c r="J12" s="31">
        <v>1966.0820000000001</v>
      </c>
      <c r="K12" s="31">
        <v>2064.4900000000002</v>
      </c>
      <c r="L12" s="31">
        <v>1869.81</v>
      </c>
      <c r="M12" s="31">
        <v>2360.5424999999996</v>
      </c>
      <c r="N12" s="31"/>
      <c r="O12" s="31"/>
      <c r="P12" s="31">
        <v>1676.5674999999999</v>
      </c>
      <c r="Q12" s="31">
        <v>1808.6659999999999</v>
      </c>
      <c r="R12" s="31">
        <v>2043.3019999999997</v>
      </c>
      <c r="S12" s="31">
        <v>2115.3975</v>
      </c>
      <c r="T12" s="30">
        <v>1911.0125</v>
      </c>
      <c r="U12" s="30">
        <v>2385.6624999999999</v>
      </c>
      <c r="V12" s="30"/>
    </row>
    <row r="13" spans="1:22" x14ac:dyDescent="0.25">
      <c r="B13" s="11" t="s">
        <v>9</v>
      </c>
      <c r="C13" s="31">
        <v>1513.5074999999999</v>
      </c>
      <c r="D13" s="31">
        <v>1344.45</v>
      </c>
      <c r="E13" s="31">
        <v>1349.47</v>
      </c>
      <c r="F13" s="31">
        <v>1363.2474999999999</v>
      </c>
      <c r="G13" s="31">
        <v>1416.086</v>
      </c>
      <c r="H13" s="31">
        <v>1595.2280000000001</v>
      </c>
      <c r="I13" s="31">
        <v>1730.21</v>
      </c>
      <c r="J13" s="31">
        <v>1973.645</v>
      </c>
      <c r="K13" s="31">
        <v>2065.801751184601</v>
      </c>
      <c r="L13" s="31">
        <v>1906.0340000000006</v>
      </c>
      <c r="M13" s="31">
        <v>2355.2660000000001</v>
      </c>
      <c r="N13" s="31"/>
      <c r="O13" s="30"/>
      <c r="P13" s="31">
        <v>1675.45</v>
      </c>
      <c r="Q13" s="31">
        <v>1807.1699999999998</v>
      </c>
      <c r="R13" s="31">
        <v>2038.7775000000001</v>
      </c>
      <c r="S13" s="31">
        <v>2114.8150000000001</v>
      </c>
      <c r="T13" s="31">
        <v>1943.4759999999999</v>
      </c>
      <c r="U13" s="31">
        <v>2366.7740000000003</v>
      </c>
      <c r="V13" s="31"/>
    </row>
    <row r="14" spans="1:22" x14ac:dyDescent="0.25">
      <c r="B14" s="10" t="s">
        <v>10</v>
      </c>
      <c r="C14" s="31">
        <v>1509.0649999999998</v>
      </c>
      <c r="D14" s="31">
        <v>1346.848</v>
      </c>
      <c r="E14" s="31">
        <v>1354.1180000000002</v>
      </c>
      <c r="F14" s="31">
        <v>1359.6859999999999</v>
      </c>
      <c r="G14" s="31">
        <v>1444.3025</v>
      </c>
      <c r="H14" s="31">
        <v>1594.5275000000001</v>
      </c>
      <c r="I14" s="31">
        <v>1729.74</v>
      </c>
      <c r="J14" s="31">
        <v>1979.154</v>
      </c>
      <c r="K14" s="31">
        <v>2057.7327371883443</v>
      </c>
      <c r="L14" s="31">
        <v>2094.585</v>
      </c>
      <c r="M14" s="31">
        <v>2420.0775000000003</v>
      </c>
      <c r="N14" s="31"/>
      <c r="O14" s="30"/>
      <c r="P14" s="31">
        <v>1674.9</v>
      </c>
      <c r="Q14" s="31">
        <v>1806.5525</v>
      </c>
      <c r="R14" s="31">
        <v>2037.75</v>
      </c>
      <c r="S14" s="31">
        <v>2086.5100000000002</v>
      </c>
      <c r="T14" s="31">
        <v>2122.23</v>
      </c>
      <c r="U14" s="31">
        <v>2431.2849999999999</v>
      </c>
      <c r="V14" s="31"/>
    </row>
    <row r="15" spans="1:22" x14ac:dyDescent="0.25">
      <c r="B15" s="10" t="s">
        <v>11</v>
      </c>
      <c r="C15" s="31">
        <v>1509.136</v>
      </c>
      <c r="D15" s="31">
        <v>1342.3</v>
      </c>
      <c r="E15" s="31">
        <v>1353.6824999999999</v>
      </c>
      <c r="F15" s="31">
        <v>1361.1675</v>
      </c>
      <c r="G15" s="31">
        <v>1444.8025</v>
      </c>
      <c r="H15" s="31">
        <v>1597.6659999999999</v>
      </c>
      <c r="I15" s="31">
        <v>1731.86</v>
      </c>
      <c r="J15" s="31">
        <v>2000.0274999999999</v>
      </c>
      <c r="K15" s="31">
        <v>2060.7725</v>
      </c>
      <c r="L15" s="31">
        <v>2259.7425000000003</v>
      </c>
      <c r="M15" s="31">
        <v>2635.3074999999999</v>
      </c>
      <c r="N15" s="31"/>
      <c r="O15" s="22"/>
      <c r="P15" s="31">
        <v>1676.2420000000002</v>
      </c>
      <c r="Q15" s="31">
        <v>1808.348</v>
      </c>
      <c r="R15" s="31">
        <v>2045.1774999999998</v>
      </c>
      <c r="S15" s="31">
        <v>2102.7925</v>
      </c>
      <c r="T15" s="31">
        <v>2296.4475000000002</v>
      </c>
      <c r="U15" s="31">
        <v>2653.49</v>
      </c>
      <c r="V15" s="31"/>
    </row>
    <row r="16" spans="1:22" x14ac:dyDescent="0.25">
      <c r="B16" s="10" t="s">
        <v>12</v>
      </c>
      <c r="C16" s="31">
        <v>1507.91</v>
      </c>
      <c r="D16" s="31">
        <v>1347.3050000000001</v>
      </c>
      <c r="E16" s="31">
        <v>1356.3</v>
      </c>
      <c r="F16" s="31">
        <v>1363.0559999999998</v>
      </c>
      <c r="G16" s="31">
        <v>1445.7559999999999</v>
      </c>
      <c r="H16" s="31">
        <v>1595.9849999999999</v>
      </c>
      <c r="I16" s="31">
        <v>1731.7</v>
      </c>
      <c r="J16" s="31">
        <v>2054.9450000000002</v>
      </c>
      <c r="K16" s="31">
        <v>2034.0639999999999</v>
      </c>
      <c r="L16" s="31">
        <v>2242.9320000000007</v>
      </c>
      <c r="M16" s="31">
        <v>2658.9559999999997</v>
      </c>
      <c r="N16" s="31"/>
      <c r="P16" s="31">
        <v>1675.4175</v>
      </c>
      <c r="Q16" s="31">
        <v>1807.4024999999999</v>
      </c>
      <c r="R16" s="31">
        <v>2102.7075</v>
      </c>
      <c r="S16" s="31">
        <v>2083.5460000000007</v>
      </c>
      <c r="T16" s="31">
        <v>2276.652</v>
      </c>
      <c r="U16" s="31">
        <v>2674.1019999999999</v>
      </c>
      <c r="V16" s="31"/>
    </row>
    <row r="17" spans="2:22" x14ac:dyDescent="0.25">
      <c r="B17" s="10" t="s">
        <v>13</v>
      </c>
      <c r="C17" s="31">
        <v>1506.8474999999999</v>
      </c>
      <c r="D17" s="31">
        <v>1349.0059999999999</v>
      </c>
      <c r="E17" s="31">
        <v>1353.0479999999998</v>
      </c>
      <c r="F17" s="31">
        <v>1363.1575</v>
      </c>
      <c r="G17" s="30">
        <v>1447.05</v>
      </c>
      <c r="H17" s="30">
        <v>1602.1874999999998</v>
      </c>
      <c r="I17" s="30">
        <v>1798.7799999999997</v>
      </c>
      <c r="J17" s="30">
        <v>2062.29</v>
      </c>
      <c r="K17" s="30">
        <v>1850.5375000000001</v>
      </c>
      <c r="L17" s="30">
        <v>2360.8700000000003</v>
      </c>
      <c r="M17" s="30">
        <v>2405.6525000000001</v>
      </c>
      <c r="N17" s="30"/>
      <c r="P17" s="30">
        <v>1681.2425000000001</v>
      </c>
      <c r="Q17" s="30">
        <v>1876.2925</v>
      </c>
      <c r="R17" s="30">
        <v>2109.4839999999995</v>
      </c>
      <c r="S17" s="30">
        <v>1898.3125</v>
      </c>
      <c r="T17" s="30">
        <v>2401.8424999999997</v>
      </c>
      <c r="U17" s="30">
        <v>2425.8850000000002</v>
      </c>
      <c r="V17" s="30"/>
    </row>
    <row r="18" spans="2:22" x14ac:dyDescent="0.25">
      <c r="B18" s="12" t="s">
        <v>14</v>
      </c>
      <c r="C18" s="32">
        <v>1504.7933333333331</v>
      </c>
      <c r="D18" s="32">
        <v>1345.8274999999999</v>
      </c>
      <c r="E18" s="32">
        <v>1353.405</v>
      </c>
      <c r="F18" s="32">
        <v>1368.2425000000001</v>
      </c>
      <c r="G18" s="32">
        <v>1447.7999999999997</v>
      </c>
      <c r="H18" s="32">
        <v>1714.076</v>
      </c>
      <c r="I18" s="32">
        <v>1811.298</v>
      </c>
      <c r="J18" s="32">
        <v>2060.1424999999999</v>
      </c>
      <c r="K18" s="32">
        <v>1982.895</v>
      </c>
      <c r="L18" s="32">
        <v>2302.2574999999997</v>
      </c>
      <c r="M18" s="37">
        <v>2162.3539999999998</v>
      </c>
      <c r="N18" s="31"/>
      <c r="P18" s="32">
        <v>1801.3919999999998</v>
      </c>
      <c r="Q18" s="31">
        <v>1887.2740000000001</v>
      </c>
      <c r="R18" s="31">
        <v>2104.94</v>
      </c>
      <c r="S18" s="31">
        <v>2026.9749999999997</v>
      </c>
      <c r="T18" s="31">
        <v>2330.0674999999997</v>
      </c>
      <c r="U18" s="31">
        <v>2186.1720000000005</v>
      </c>
      <c r="V18" s="31"/>
    </row>
    <row r="19" spans="2:22" x14ac:dyDescent="0.25">
      <c r="B19" s="13" t="s">
        <v>15</v>
      </c>
      <c r="C19" s="33">
        <v>1464.8218194444444</v>
      </c>
      <c r="D19" s="33">
        <v>1414.6623333333334</v>
      </c>
      <c r="E19" s="33">
        <v>1351.8409999999999</v>
      </c>
      <c r="F19" s="33">
        <v>1361.4215416666666</v>
      </c>
      <c r="G19" s="33">
        <v>1406.4502499999999</v>
      </c>
      <c r="H19" s="33">
        <v>1586.5167916666667</v>
      </c>
      <c r="I19" s="33">
        <v>1742.5327916666665</v>
      </c>
      <c r="J19" s="33">
        <v>1979.7460833333334</v>
      </c>
      <c r="K19" s="33">
        <v>2035.6668940154839</v>
      </c>
      <c r="L19" s="33">
        <v>2073.7467499999998</v>
      </c>
      <c r="M19" s="33">
        <f>AVERAGE(M7:M18)</f>
        <v>2429.3483333333329</v>
      </c>
      <c r="N19" s="33">
        <f>AVERAGE(N7:N18)</f>
        <v>2401.6816666666668</v>
      </c>
      <c r="O19" s="22"/>
      <c r="P19" s="33">
        <v>1661.0884583333334</v>
      </c>
      <c r="Q19" s="33">
        <v>1818.9737083333332</v>
      </c>
      <c r="R19" s="33">
        <v>2044.4128749999998</v>
      </c>
      <c r="S19" s="33">
        <v>2081.7757916666669</v>
      </c>
      <c r="T19" s="33">
        <f>AVERAGE(T7:T18)</f>
        <v>2111.9309166666671</v>
      </c>
      <c r="U19" s="33">
        <f>AVERAGE(U7:U18)</f>
        <v>2450.7666666666669</v>
      </c>
      <c r="V19" s="33">
        <f>AVERAGE(V7:V18)</f>
        <v>2419.6418333333331</v>
      </c>
    </row>
    <row r="20" spans="2:22" x14ac:dyDescent="0.25">
      <c r="B20" s="15" t="s">
        <v>32</v>
      </c>
      <c r="C20" s="15"/>
      <c r="D20" s="15"/>
      <c r="E20" s="15"/>
      <c r="F20" s="15"/>
      <c r="G20" s="15"/>
      <c r="H20" s="22"/>
      <c r="I20" s="22"/>
      <c r="J20" s="22"/>
      <c r="K20" s="22"/>
      <c r="L20" s="22"/>
      <c r="M20" s="22"/>
      <c r="N20" s="22"/>
      <c r="O20" s="22"/>
    </row>
    <row r="21" spans="2:22" x14ac:dyDescent="0.25">
      <c r="B21" s="16" t="s">
        <v>33</v>
      </c>
      <c r="C21" s="15"/>
      <c r="D21" s="15"/>
      <c r="E21" s="15"/>
      <c r="F21" s="15"/>
      <c r="G21" s="15"/>
      <c r="J21" s="25"/>
      <c r="K21" s="25"/>
      <c r="L21" s="25"/>
      <c r="M21" s="25"/>
      <c r="N21" s="25"/>
      <c r="R21" s="25"/>
      <c r="S21" s="25"/>
    </row>
    <row r="22" spans="2:22" x14ac:dyDescent="0.25">
      <c r="B22" s="16" t="s">
        <v>40</v>
      </c>
      <c r="C22" s="15"/>
      <c r="D22" s="15"/>
      <c r="E22" s="15"/>
      <c r="F22" s="15"/>
      <c r="G22" s="15"/>
    </row>
    <row r="24" spans="2:22" ht="15.6" x14ac:dyDescent="0.3">
      <c r="B24" s="7" t="s">
        <v>23</v>
      </c>
      <c r="C24" s="8"/>
      <c r="D24" s="8"/>
      <c r="E24" s="8"/>
      <c r="F24" s="8"/>
      <c r="G24" s="8"/>
      <c r="P24" s="7" t="s">
        <v>26</v>
      </c>
      <c r="Q24" s="7"/>
    </row>
    <row r="25" spans="2:22" x14ac:dyDescent="0.25">
      <c r="B25" s="9" t="s">
        <v>2</v>
      </c>
      <c r="C25" s="9">
        <v>2008</v>
      </c>
      <c r="D25" s="9">
        <v>2009</v>
      </c>
      <c r="E25" s="9">
        <v>2010</v>
      </c>
      <c r="F25" s="9">
        <v>2011</v>
      </c>
      <c r="G25" s="9">
        <v>2012</v>
      </c>
      <c r="H25" s="9">
        <v>2013</v>
      </c>
      <c r="I25" s="9">
        <v>2014</v>
      </c>
      <c r="J25" s="9">
        <v>2015</v>
      </c>
      <c r="K25" s="9">
        <v>2016</v>
      </c>
      <c r="L25" s="39">
        <v>2017</v>
      </c>
      <c r="M25" s="40">
        <v>2018</v>
      </c>
      <c r="N25" s="26">
        <v>2019</v>
      </c>
      <c r="P25" s="23">
        <v>2013</v>
      </c>
      <c r="Q25" s="23">
        <v>2014</v>
      </c>
      <c r="R25" s="23">
        <v>2015</v>
      </c>
      <c r="S25" s="23">
        <v>2016</v>
      </c>
      <c r="T25" s="23">
        <v>2017</v>
      </c>
      <c r="U25" s="23">
        <v>2018</v>
      </c>
      <c r="V25" s="42">
        <v>2019</v>
      </c>
    </row>
    <row r="26" spans="2:22" x14ac:dyDescent="0.25">
      <c r="B26" s="10" t="s">
        <v>3</v>
      </c>
      <c r="C26" s="30">
        <v>1717</v>
      </c>
      <c r="D26" s="30">
        <v>1928</v>
      </c>
      <c r="E26" s="30">
        <v>1771</v>
      </c>
      <c r="F26" s="30">
        <v>1778</v>
      </c>
      <c r="G26" s="30">
        <v>1814</v>
      </c>
      <c r="H26" s="30">
        <v>1926</v>
      </c>
      <c r="I26" s="30">
        <v>2190</v>
      </c>
      <c r="J26" s="30">
        <v>2317</v>
      </c>
      <c r="K26" s="30">
        <v>2683</v>
      </c>
      <c r="L26" s="30">
        <v>2716</v>
      </c>
      <c r="M26" s="30">
        <v>3012</v>
      </c>
      <c r="N26" s="30">
        <v>3021</v>
      </c>
      <c r="O26" s="22"/>
      <c r="P26" s="30">
        <v>1990</v>
      </c>
      <c r="Q26" s="30">
        <v>2304</v>
      </c>
      <c r="R26" s="30">
        <v>2458</v>
      </c>
      <c r="S26" s="30">
        <v>2800</v>
      </c>
      <c r="T26" s="30">
        <v>2840</v>
      </c>
      <c r="U26" s="30">
        <v>3106</v>
      </c>
      <c r="V26" s="30">
        <v>3095</v>
      </c>
    </row>
    <row r="27" spans="2:22" x14ac:dyDescent="0.25">
      <c r="B27" s="10" t="s">
        <v>4</v>
      </c>
      <c r="C27" s="30">
        <v>1721</v>
      </c>
      <c r="D27" s="30">
        <v>1926</v>
      </c>
      <c r="E27" s="30">
        <v>1774</v>
      </c>
      <c r="F27" s="30">
        <v>1787</v>
      </c>
      <c r="G27" s="30">
        <v>1817</v>
      </c>
      <c r="H27" s="30">
        <v>1989</v>
      </c>
      <c r="I27" s="30">
        <v>2197</v>
      </c>
      <c r="J27" s="30">
        <v>2414</v>
      </c>
      <c r="K27" s="30">
        <v>2695</v>
      </c>
      <c r="L27" s="30">
        <v>2703</v>
      </c>
      <c r="M27" s="30">
        <v>2991</v>
      </c>
      <c r="N27" s="30">
        <v>3086</v>
      </c>
      <c r="O27" s="22"/>
      <c r="P27" s="30">
        <v>2063</v>
      </c>
      <c r="Q27" s="30">
        <v>2316</v>
      </c>
      <c r="R27" s="30">
        <v>2556</v>
      </c>
      <c r="S27" s="30">
        <v>2809</v>
      </c>
      <c r="T27" s="30">
        <v>2824</v>
      </c>
      <c r="U27" s="30">
        <v>3089</v>
      </c>
      <c r="V27" s="30">
        <v>3155</v>
      </c>
    </row>
    <row r="28" spans="2:22" x14ac:dyDescent="0.25">
      <c r="B28" s="10" t="s">
        <v>5</v>
      </c>
      <c r="C28" s="31">
        <v>1721</v>
      </c>
      <c r="D28" s="31">
        <v>1923</v>
      </c>
      <c r="E28" s="31">
        <v>1774</v>
      </c>
      <c r="F28" s="31">
        <v>1790</v>
      </c>
      <c r="G28" s="31">
        <v>1818</v>
      </c>
      <c r="H28" s="31">
        <v>2037</v>
      </c>
      <c r="I28" s="31">
        <v>2199</v>
      </c>
      <c r="J28" s="31">
        <v>2476</v>
      </c>
      <c r="K28" s="31">
        <v>2694</v>
      </c>
      <c r="L28" s="31">
        <v>2622</v>
      </c>
      <c r="M28" s="31">
        <v>2974</v>
      </c>
      <c r="N28" s="31">
        <v>3165</v>
      </c>
      <c r="O28" s="22"/>
      <c r="P28" s="31">
        <v>2120</v>
      </c>
      <c r="Q28" s="31">
        <v>2310</v>
      </c>
      <c r="R28" s="31">
        <v>2615</v>
      </c>
      <c r="S28" s="31">
        <v>2808</v>
      </c>
      <c r="T28" s="31">
        <v>2741</v>
      </c>
      <c r="U28" s="31">
        <v>3070</v>
      </c>
      <c r="V28" s="31">
        <v>3235</v>
      </c>
    </row>
    <row r="29" spans="2:22" x14ac:dyDescent="0.25">
      <c r="B29" s="10" t="s">
        <v>6</v>
      </c>
      <c r="C29" s="31">
        <v>1722</v>
      </c>
      <c r="D29" s="31">
        <v>1920</v>
      </c>
      <c r="E29" s="31">
        <v>1773</v>
      </c>
      <c r="F29" s="31">
        <v>1791</v>
      </c>
      <c r="G29" s="31">
        <v>1817</v>
      </c>
      <c r="H29" s="31">
        <v>2060</v>
      </c>
      <c r="I29" s="31">
        <v>2199</v>
      </c>
      <c r="J29" s="31">
        <v>2477</v>
      </c>
      <c r="K29" s="31">
        <v>2697</v>
      </c>
      <c r="L29" s="31">
        <v>2578</v>
      </c>
      <c r="M29" s="31">
        <v>3079</v>
      </c>
      <c r="N29" s="31"/>
      <c r="O29" s="22"/>
      <c r="P29" s="31">
        <v>2158</v>
      </c>
      <c r="Q29" s="31">
        <v>2312</v>
      </c>
      <c r="R29" s="31">
        <v>2614</v>
      </c>
      <c r="S29" s="31">
        <v>2812</v>
      </c>
      <c r="T29" s="31">
        <v>2694</v>
      </c>
      <c r="U29" s="31">
        <v>3148</v>
      </c>
      <c r="V29" s="31"/>
    </row>
    <row r="30" spans="2:22" x14ac:dyDescent="0.25">
      <c r="B30" s="10" t="s">
        <v>7</v>
      </c>
      <c r="C30" s="31">
        <v>1838</v>
      </c>
      <c r="D30" s="31">
        <v>1918</v>
      </c>
      <c r="E30" s="31">
        <v>1771</v>
      </c>
      <c r="F30" s="31">
        <v>1789</v>
      </c>
      <c r="G30" s="31">
        <v>1814</v>
      </c>
      <c r="H30" s="31">
        <v>2059</v>
      </c>
      <c r="I30" s="31">
        <v>2199</v>
      </c>
      <c r="J30" s="31">
        <v>2482</v>
      </c>
      <c r="K30" s="31">
        <v>2692</v>
      </c>
      <c r="L30" s="31">
        <v>2611</v>
      </c>
      <c r="M30" s="31">
        <v>3270</v>
      </c>
      <c r="N30" s="31"/>
      <c r="O30" s="22"/>
      <c r="P30" s="31">
        <v>2159</v>
      </c>
      <c r="Q30" s="31">
        <v>2312</v>
      </c>
      <c r="R30" s="31">
        <v>2617</v>
      </c>
      <c r="S30" s="31">
        <v>2802</v>
      </c>
      <c r="T30" s="31">
        <v>2721</v>
      </c>
      <c r="U30" s="31">
        <v>3342</v>
      </c>
      <c r="V30" s="31"/>
    </row>
    <row r="31" spans="2:22" x14ac:dyDescent="0.25">
      <c r="B31" s="10" t="s">
        <v>8</v>
      </c>
      <c r="C31" s="31">
        <v>1872</v>
      </c>
      <c r="D31" s="31">
        <v>1849</v>
      </c>
      <c r="E31" s="31">
        <v>1770</v>
      </c>
      <c r="F31" s="31">
        <v>1786</v>
      </c>
      <c r="G31" s="31">
        <v>1811</v>
      </c>
      <c r="H31" s="31">
        <v>2056</v>
      </c>
      <c r="I31" s="31">
        <v>2196</v>
      </c>
      <c r="J31" s="31">
        <v>2485</v>
      </c>
      <c r="K31" s="31">
        <v>2688</v>
      </c>
      <c r="L31" s="31">
        <v>2553</v>
      </c>
      <c r="M31" s="31">
        <v>3093</v>
      </c>
      <c r="N31" s="31"/>
      <c r="P31" s="31">
        <v>2164</v>
      </c>
      <c r="Q31" s="31">
        <v>2314</v>
      </c>
      <c r="R31" s="31">
        <v>2621</v>
      </c>
      <c r="S31" s="31">
        <v>2800</v>
      </c>
      <c r="T31" s="31">
        <v>2669</v>
      </c>
      <c r="U31" s="31">
        <v>3158</v>
      </c>
      <c r="V31" s="31"/>
    </row>
    <row r="32" spans="2:22" x14ac:dyDescent="0.25">
      <c r="B32" s="11" t="s">
        <v>9</v>
      </c>
      <c r="C32" s="31">
        <v>1908</v>
      </c>
      <c r="D32" s="31">
        <v>1773</v>
      </c>
      <c r="E32" s="31">
        <v>1770</v>
      </c>
      <c r="F32" s="31">
        <v>1790</v>
      </c>
      <c r="G32" s="31">
        <v>1840</v>
      </c>
      <c r="H32" s="31">
        <v>2055</v>
      </c>
      <c r="I32" s="31">
        <v>2196</v>
      </c>
      <c r="J32" s="31">
        <v>2497</v>
      </c>
      <c r="K32" s="31">
        <v>2681</v>
      </c>
      <c r="L32" s="31">
        <v>2497</v>
      </c>
      <c r="M32" s="31">
        <v>3051</v>
      </c>
      <c r="N32" s="31"/>
      <c r="P32" s="31">
        <v>2161</v>
      </c>
      <c r="Q32" s="31">
        <v>2318</v>
      </c>
      <c r="R32" s="31">
        <v>2629</v>
      </c>
      <c r="S32" s="31">
        <v>2803</v>
      </c>
      <c r="T32" s="31">
        <v>2610</v>
      </c>
      <c r="U32" s="31">
        <v>3112</v>
      </c>
      <c r="V32" s="31"/>
    </row>
    <row r="33" spans="2:22" x14ac:dyDescent="0.25">
      <c r="B33" s="10" t="s">
        <v>10</v>
      </c>
      <c r="C33" s="31">
        <v>1926</v>
      </c>
      <c r="D33" s="31">
        <v>1770</v>
      </c>
      <c r="E33" s="31">
        <v>1767</v>
      </c>
      <c r="F33" s="31">
        <v>1791</v>
      </c>
      <c r="G33" s="31">
        <v>1898</v>
      </c>
      <c r="H33" s="31">
        <v>2050</v>
      </c>
      <c r="I33" s="31">
        <v>2205</v>
      </c>
      <c r="J33" s="31">
        <v>2510</v>
      </c>
      <c r="K33" s="31">
        <v>2674</v>
      </c>
      <c r="L33" s="31">
        <v>2698</v>
      </c>
      <c r="M33" s="31">
        <v>3052</v>
      </c>
      <c r="N33" s="31"/>
      <c r="P33" s="31">
        <v>2159</v>
      </c>
      <c r="Q33" s="31">
        <v>2338</v>
      </c>
      <c r="R33" s="31">
        <v>2627</v>
      </c>
      <c r="S33" s="31">
        <v>2786</v>
      </c>
      <c r="T33" s="31">
        <v>2814</v>
      </c>
      <c r="U33" s="31">
        <v>3113</v>
      </c>
      <c r="V33" s="31"/>
    </row>
    <row r="34" spans="2:22" x14ac:dyDescent="0.25">
      <c r="B34" s="10" t="s">
        <v>11</v>
      </c>
      <c r="C34" s="31">
        <v>1926</v>
      </c>
      <c r="D34" s="31">
        <v>1764</v>
      </c>
      <c r="E34" s="31">
        <v>1768</v>
      </c>
      <c r="F34" s="31">
        <v>1790</v>
      </c>
      <c r="G34" s="31">
        <v>1904</v>
      </c>
      <c r="H34" s="31">
        <v>2051</v>
      </c>
      <c r="I34" s="31">
        <v>2206</v>
      </c>
      <c r="J34" s="31">
        <v>2530</v>
      </c>
      <c r="K34" s="31">
        <v>2674</v>
      </c>
      <c r="L34" s="31">
        <v>2789</v>
      </c>
      <c r="M34" s="31">
        <v>3232</v>
      </c>
      <c r="N34" s="31"/>
      <c r="P34" s="31">
        <v>2159</v>
      </c>
      <c r="Q34" s="31">
        <v>2344</v>
      </c>
      <c r="R34" s="31">
        <v>2639</v>
      </c>
      <c r="S34" s="31">
        <v>2789</v>
      </c>
      <c r="T34" s="31">
        <v>2906</v>
      </c>
      <c r="U34" s="31">
        <v>3293</v>
      </c>
      <c r="V34" s="31"/>
    </row>
    <row r="35" spans="2:22" x14ac:dyDescent="0.25">
      <c r="B35" s="10" t="s">
        <v>12</v>
      </c>
      <c r="C35" s="31">
        <v>1927</v>
      </c>
      <c r="D35" s="31">
        <v>1762</v>
      </c>
      <c r="E35" s="31">
        <v>1767</v>
      </c>
      <c r="F35" s="31">
        <v>1798</v>
      </c>
      <c r="G35" s="31">
        <v>1918</v>
      </c>
      <c r="H35" s="31">
        <v>2049</v>
      </c>
      <c r="I35" s="31">
        <v>2207</v>
      </c>
      <c r="J35" s="31">
        <v>2591</v>
      </c>
      <c r="K35" s="31">
        <v>2663</v>
      </c>
      <c r="L35" s="31">
        <v>2867</v>
      </c>
      <c r="M35" s="31">
        <v>3349</v>
      </c>
      <c r="N35" s="31"/>
      <c r="O35" s="22"/>
      <c r="P35" s="31">
        <v>2156</v>
      </c>
      <c r="Q35" s="31">
        <v>2342</v>
      </c>
      <c r="R35" s="31">
        <v>2698</v>
      </c>
      <c r="S35" s="31">
        <v>2778</v>
      </c>
      <c r="T35" s="31">
        <v>2984</v>
      </c>
      <c r="U35" s="31">
        <v>3417</v>
      </c>
      <c r="V35" s="31"/>
    </row>
    <row r="36" spans="2:22" x14ac:dyDescent="0.25">
      <c r="B36" s="10" t="s">
        <v>13</v>
      </c>
      <c r="C36" s="31">
        <v>1928</v>
      </c>
      <c r="D36" s="31">
        <v>1762</v>
      </c>
      <c r="E36" s="31">
        <v>1764</v>
      </c>
      <c r="F36" s="31">
        <v>1801</v>
      </c>
      <c r="G36" s="30">
        <v>1925</v>
      </c>
      <c r="H36" s="30">
        <v>2050</v>
      </c>
      <c r="I36" s="30">
        <v>2252</v>
      </c>
      <c r="J36" s="30">
        <v>2648</v>
      </c>
      <c r="K36" s="30">
        <v>2619</v>
      </c>
      <c r="L36" s="30">
        <v>2927</v>
      </c>
      <c r="M36" s="30">
        <v>3268</v>
      </c>
      <c r="N36" s="30"/>
      <c r="P36" s="30">
        <v>2156</v>
      </c>
      <c r="Q36" s="30">
        <v>2390</v>
      </c>
      <c r="R36" s="30">
        <v>2751</v>
      </c>
      <c r="S36" s="30">
        <v>2740</v>
      </c>
      <c r="T36" s="30">
        <v>3042</v>
      </c>
      <c r="U36" s="30">
        <v>3341</v>
      </c>
      <c r="V36" s="30"/>
    </row>
    <row r="37" spans="2:22" x14ac:dyDescent="0.25">
      <c r="B37" s="12" t="s">
        <v>14</v>
      </c>
      <c r="C37" s="32">
        <v>1926</v>
      </c>
      <c r="D37" s="32">
        <v>1761</v>
      </c>
      <c r="E37" s="32">
        <v>1763</v>
      </c>
      <c r="F37" s="32">
        <v>1805</v>
      </c>
      <c r="G37" s="32">
        <v>1928</v>
      </c>
      <c r="H37" s="32">
        <v>2144</v>
      </c>
      <c r="I37" s="32">
        <v>2304</v>
      </c>
      <c r="J37" s="32">
        <v>2662</v>
      </c>
      <c r="K37" s="32">
        <v>2618</v>
      </c>
      <c r="L37" s="32">
        <v>2945</v>
      </c>
      <c r="M37" s="32">
        <v>3050</v>
      </c>
      <c r="N37" s="31"/>
      <c r="O37" s="22"/>
      <c r="P37" s="32">
        <v>2260</v>
      </c>
      <c r="Q37" s="32">
        <v>2439</v>
      </c>
      <c r="R37" s="31">
        <v>2776</v>
      </c>
      <c r="S37" s="31">
        <v>2745</v>
      </c>
      <c r="T37" s="31">
        <v>3056</v>
      </c>
      <c r="U37" s="31">
        <v>3134</v>
      </c>
      <c r="V37" s="31"/>
    </row>
    <row r="38" spans="2:22" x14ac:dyDescent="0.25">
      <c r="B38" s="13" t="s">
        <v>15</v>
      </c>
      <c r="C38" s="33">
        <v>1844.3333333333333</v>
      </c>
      <c r="D38" s="33">
        <v>1838</v>
      </c>
      <c r="E38" s="33">
        <v>1769.3333333333333</v>
      </c>
      <c r="F38" s="33">
        <v>1791.3333333333333</v>
      </c>
      <c r="G38" s="33">
        <v>1858.6666666666667</v>
      </c>
      <c r="H38" s="33">
        <v>2043.8333333333333</v>
      </c>
      <c r="I38" s="33">
        <v>2212.5</v>
      </c>
      <c r="J38" s="33">
        <v>2507.4166666666665</v>
      </c>
      <c r="K38" s="33">
        <v>2673.1666666666665</v>
      </c>
      <c r="L38" s="33">
        <v>2708.8333333333335</v>
      </c>
      <c r="M38" s="33">
        <f>AVERAGE(M26:M37)</f>
        <v>3118.4166666666665</v>
      </c>
      <c r="N38" s="33">
        <f>AVERAGE(N26:N37)</f>
        <v>3090.6666666666665</v>
      </c>
      <c r="O38" s="22"/>
      <c r="P38" s="33">
        <v>2142.0833333333335</v>
      </c>
      <c r="Q38" s="33">
        <v>2336.5833333333335</v>
      </c>
      <c r="R38" s="33">
        <v>2633.4166666666665</v>
      </c>
      <c r="S38" s="33">
        <v>2789.33</v>
      </c>
      <c r="T38" s="33">
        <f>AVERAGE(T26:T37)</f>
        <v>2825.0833333333335</v>
      </c>
      <c r="U38" s="33">
        <f>AVERAGE(U26:U37)</f>
        <v>3193.5833333333335</v>
      </c>
      <c r="V38" s="33">
        <f>AVERAGE(V26:V37)</f>
        <v>3161.6666666666665</v>
      </c>
    </row>
    <row r="39" spans="2:22" x14ac:dyDescent="0.25">
      <c r="B39" s="15" t="s">
        <v>32</v>
      </c>
      <c r="C39" s="15"/>
      <c r="D39" s="15"/>
      <c r="E39" s="15"/>
      <c r="F39" s="15"/>
      <c r="G39" s="15"/>
      <c r="H39" s="22"/>
      <c r="I39" s="22"/>
      <c r="J39" s="22"/>
      <c r="K39" s="22"/>
      <c r="L39" s="22"/>
      <c r="M39" s="22"/>
      <c r="N39" s="22"/>
      <c r="O39" s="22"/>
      <c r="S39" s="25"/>
    </row>
    <row r="40" spans="2:22" x14ac:dyDescent="0.25">
      <c r="B40" s="16" t="s">
        <v>34</v>
      </c>
      <c r="C40" s="15"/>
      <c r="D40" s="15"/>
      <c r="E40" s="15"/>
      <c r="F40" s="15"/>
      <c r="G40" s="15"/>
      <c r="R40" s="25"/>
      <c r="S40" s="25"/>
    </row>
    <row r="41" spans="2:22" x14ac:dyDescent="0.25">
      <c r="B41" s="16" t="str">
        <f>B22</f>
        <v>Nota 2: Dados disponíveis até a semana de 25 de março de 2019.</v>
      </c>
      <c r="C41" s="15"/>
      <c r="D41" s="15"/>
      <c r="E41" s="15"/>
      <c r="F41" s="15"/>
      <c r="G41" s="15"/>
    </row>
    <row r="43" spans="2:22" ht="15.6" x14ac:dyDescent="0.3">
      <c r="B43" s="7" t="s">
        <v>24</v>
      </c>
      <c r="C43" s="8"/>
      <c r="D43" s="8"/>
      <c r="E43" s="8"/>
      <c r="F43" s="8"/>
      <c r="G43" s="8"/>
      <c r="P43" s="7" t="s">
        <v>25</v>
      </c>
      <c r="Q43" s="7"/>
    </row>
    <row r="44" spans="2:22" x14ac:dyDescent="0.25">
      <c r="B44" s="9" t="s">
        <v>2</v>
      </c>
      <c r="C44" s="9">
        <v>2008</v>
      </c>
      <c r="D44" s="9">
        <v>2009</v>
      </c>
      <c r="E44" s="9">
        <v>2010</v>
      </c>
      <c r="F44" s="9">
        <v>2011</v>
      </c>
      <c r="G44" s="9">
        <v>2012</v>
      </c>
      <c r="H44" s="9">
        <v>2013</v>
      </c>
      <c r="I44" s="26">
        <v>2014</v>
      </c>
      <c r="J44" s="26">
        <v>2015</v>
      </c>
      <c r="K44" s="9">
        <v>2016</v>
      </c>
      <c r="L44" s="39">
        <v>2017</v>
      </c>
      <c r="M44" s="40">
        <v>2018</v>
      </c>
      <c r="N44" s="26">
        <v>2019</v>
      </c>
      <c r="P44" s="23">
        <v>2013</v>
      </c>
      <c r="Q44" s="23">
        <v>2014</v>
      </c>
      <c r="R44" s="23">
        <v>2015</v>
      </c>
      <c r="S44" s="23">
        <v>2016</v>
      </c>
      <c r="T44" s="23">
        <v>2017</v>
      </c>
      <c r="U44" s="23">
        <v>2018</v>
      </c>
      <c r="V44" s="42">
        <v>2019</v>
      </c>
    </row>
    <row r="45" spans="2:22" x14ac:dyDescent="0.25">
      <c r="B45" s="10" t="s">
        <v>3</v>
      </c>
      <c r="C45" s="30">
        <v>1891</v>
      </c>
      <c r="D45" s="30">
        <v>2125</v>
      </c>
      <c r="E45" s="30">
        <v>2005</v>
      </c>
      <c r="F45" s="30">
        <v>2009</v>
      </c>
      <c r="G45" s="30">
        <v>2037.9999999999998</v>
      </c>
      <c r="H45" s="30">
        <v>2156</v>
      </c>
      <c r="I45" s="30">
        <v>2485</v>
      </c>
      <c r="J45" s="30">
        <v>2611</v>
      </c>
      <c r="K45" s="30">
        <v>3003</v>
      </c>
      <c r="L45" s="30">
        <v>3092</v>
      </c>
      <c r="M45" s="30">
        <v>3375</v>
      </c>
      <c r="N45" s="30">
        <v>3437</v>
      </c>
      <c r="O45" s="30"/>
      <c r="P45" s="30">
        <v>2235</v>
      </c>
      <c r="Q45" s="30">
        <v>2590</v>
      </c>
      <c r="R45" s="30">
        <v>2763</v>
      </c>
      <c r="S45" s="30">
        <v>3148</v>
      </c>
      <c r="T45" s="30">
        <v>3239</v>
      </c>
      <c r="U45" s="30">
        <v>3498</v>
      </c>
      <c r="V45" s="30">
        <v>3543</v>
      </c>
    </row>
    <row r="46" spans="2:22" x14ac:dyDescent="0.25">
      <c r="B46" s="10" t="s">
        <v>4</v>
      </c>
      <c r="C46" s="30">
        <v>1894</v>
      </c>
      <c r="D46" s="30">
        <v>2126</v>
      </c>
      <c r="E46" s="30">
        <v>2008</v>
      </c>
      <c r="F46" s="30">
        <v>2016</v>
      </c>
      <c r="G46" s="30">
        <v>2040</v>
      </c>
      <c r="H46" s="30">
        <v>2252</v>
      </c>
      <c r="I46" s="30">
        <v>2491</v>
      </c>
      <c r="J46" s="30">
        <v>2788</v>
      </c>
      <c r="K46" s="30">
        <v>3017</v>
      </c>
      <c r="L46" s="30">
        <v>3098</v>
      </c>
      <c r="M46" s="30">
        <v>3388</v>
      </c>
      <c r="N46" s="30">
        <v>3453</v>
      </c>
      <c r="O46" s="30"/>
      <c r="P46" s="30">
        <v>2330</v>
      </c>
      <c r="Q46" s="30">
        <v>2596</v>
      </c>
      <c r="R46" s="30">
        <v>2937</v>
      </c>
      <c r="S46" s="30">
        <v>3158</v>
      </c>
      <c r="T46" s="30">
        <v>3241</v>
      </c>
      <c r="U46" s="30">
        <v>3510</v>
      </c>
      <c r="V46" s="30">
        <v>3549</v>
      </c>
    </row>
    <row r="47" spans="2:22" x14ac:dyDescent="0.25">
      <c r="B47" s="10" t="s">
        <v>5</v>
      </c>
      <c r="C47" s="31">
        <v>1895</v>
      </c>
      <c r="D47" s="31">
        <v>2125</v>
      </c>
      <c r="E47" s="31">
        <v>2007.0000000000002</v>
      </c>
      <c r="F47" s="31">
        <v>2025</v>
      </c>
      <c r="G47" s="31">
        <v>2041.9999999999998</v>
      </c>
      <c r="H47" s="31">
        <v>2301</v>
      </c>
      <c r="I47" s="31">
        <v>2497</v>
      </c>
      <c r="J47" s="31">
        <v>2810</v>
      </c>
      <c r="K47" s="31">
        <v>3020</v>
      </c>
      <c r="L47" s="31">
        <v>3050</v>
      </c>
      <c r="M47" s="31">
        <v>3383</v>
      </c>
      <c r="N47" s="31">
        <v>3530</v>
      </c>
      <c r="O47" s="31"/>
      <c r="P47" s="31">
        <v>2388</v>
      </c>
      <c r="Q47" s="31">
        <v>2601</v>
      </c>
      <c r="R47" s="31">
        <v>2958</v>
      </c>
      <c r="S47" s="31">
        <v>3164</v>
      </c>
      <c r="T47" s="31">
        <v>3191</v>
      </c>
      <c r="U47" s="31">
        <v>3502</v>
      </c>
      <c r="V47" s="31">
        <v>3619</v>
      </c>
    </row>
    <row r="48" spans="2:22" x14ac:dyDescent="0.25">
      <c r="B48" s="10" t="s">
        <v>6</v>
      </c>
      <c r="C48" s="31">
        <v>1896</v>
      </c>
      <c r="D48" s="31">
        <v>2123</v>
      </c>
      <c r="E48" s="31">
        <v>2005</v>
      </c>
      <c r="F48" s="31">
        <v>2032</v>
      </c>
      <c r="G48" s="31">
        <v>2045</v>
      </c>
      <c r="H48" s="31">
        <v>2332</v>
      </c>
      <c r="I48" s="31">
        <v>2502</v>
      </c>
      <c r="J48" s="31">
        <v>2809</v>
      </c>
      <c r="K48" s="31">
        <v>3021</v>
      </c>
      <c r="L48" s="31">
        <v>3015</v>
      </c>
      <c r="M48" s="31">
        <v>3432</v>
      </c>
      <c r="N48" s="31"/>
      <c r="O48" s="31"/>
      <c r="P48" s="31">
        <v>2426</v>
      </c>
      <c r="Q48" s="31">
        <v>2608</v>
      </c>
      <c r="R48" s="31">
        <v>2957</v>
      </c>
      <c r="S48" s="31">
        <v>3165</v>
      </c>
      <c r="T48" s="31">
        <v>3156</v>
      </c>
      <c r="U48" s="31">
        <v>3518</v>
      </c>
      <c r="V48" s="31"/>
    </row>
    <row r="49" spans="2:22" x14ac:dyDescent="0.25">
      <c r="B49" s="10" t="s">
        <v>7</v>
      </c>
      <c r="C49" s="31">
        <v>2059</v>
      </c>
      <c r="D49" s="31">
        <v>2122</v>
      </c>
      <c r="E49" s="31">
        <v>2003</v>
      </c>
      <c r="F49" s="31">
        <v>2029.9999999999998</v>
      </c>
      <c r="G49" s="31">
        <v>2045</v>
      </c>
      <c r="H49" s="31">
        <v>2333</v>
      </c>
      <c r="I49" s="31">
        <v>2500</v>
      </c>
      <c r="J49" s="31">
        <v>2808</v>
      </c>
      <c r="K49" s="31">
        <v>3017</v>
      </c>
      <c r="L49" s="31">
        <v>3017</v>
      </c>
      <c r="M49" s="31">
        <v>3629</v>
      </c>
      <c r="N49" s="31"/>
      <c r="O49" s="31"/>
      <c r="P49" s="31">
        <v>2430</v>
      </c>
      <c r="Q49" s="31">
        <v>2609</v>
      </c>
      <c r="R49" s="31">
        <v>2956</v>
      </c>
      <c r="S49" s="31">
        <v>3161</v>
      </c>
      <c r="T49" s="31">
        <v>3153</v>
      </c>
      <c r="U49" s="31">
        <v>3715</v>
      </c>
      <c r="V49" s="31"/>
    </row>
    <row r="50" spans="2:22" x14ac:dyDescent="0.25">
      <c r="B50" s="10" t="s">
        <v>8</v>
      </c>
      <c r="C50" s="31">
        <v>2068</v>
      </c>
      <c r="D50" s="31">
        <v>2078</v>
      </c>
      <c r="E50" s="31">
        <v>2001.9999999999998</v>
      </c>
      <c r="F50" s="31">
        <v>2025.9999999999998</v>
      </c>
      <c r="G50" s="31">
        <v>2045</v>
      </c>
      <c r="H50" s="31">
        <v>2333</v>
      </c>
      <c r="I50" s="31">
        <v>2500</v>
      </c>
      <c r="J50" s="31">
        <v>2807</v>
      </c>
      <c r="K50" s="31">
        <v>3015</v>
      </c>
      <c r="L50" s="31">
        <v>2985</v>
      </c>
      <c r="M50" s="31">
        <v>3424</v>
      </c>
      <c r="N50" s="31"/>
      <c r="O50" s="31"/>
      <c r="P50" s="31">
        <v>2432</v>
      </c>
      <c r="Q50" s="31">
        <v>2609</v>
      </c>
      <c r="R50" s="31">
        <v>2957</v>
      </c>
      <c r="S50" s="31">
        <v>3159</v>
      </c>
      <c r="T50" s="31">
        <v>3121</v>
      </c>
      <c r="U50" s="31">
        <v>3506</v>
      </c>
      <c r="V50" s="31"/>
    </row>
    <row r="51" spans="2:22" x14ac:dyDescent="0.25">
      <c r="B51" s="11" t="s">
        <v>9</v>
      </c>
      <c r="C51" s="31">
        <v>2107</v>
      </c>
      <c r="D51" s="31">
        <v>2016</v>
      </c>
      <c r="E51" s="31">
        <v>2001.9999999999998</v>
      </c>
      <c r="F51" s="31">
        <v>2028</v>
      </c>
      <c r="G51" s="31">
        <v>2076</v>
      </c>
      <c r="H51" s="31">
        <v>2333</v>
      </c>
      <c r="I51" s="31">
        <v>2499</v>
      </c>
      <c r="J51" s="31">
        <v>2805</v>
      </c>
      <c r="K51" s="31">
        <v>3015</v>
      </c>
      <c r="L51" s="31">
        <v>2971</v>
      </c>
      <c r="M51" s="31">
        <v>3382</v>
      </c>
      <c r="N51" s="31"/>
      <c r="O51" s="30"/>
      <c r="P51" s="31">
        <v>2431</v>
      </c>
      <c r="Q51" s="31">
        <v>2610</v>
      </c>
      <c r="R51" s="31">
        <v>2954</v>
      </c>
      <c r="S51" s="31">
        <v>3166</v>
      </c>
      <c r="T51" s="31">
        <v>3101</v>
      </c>
      <c r="U51" s="31">
        <v>3460</v>
      </c>
      <c r="V51" s="31"/>
    </row>
    <row r="52" spans="2:22" x14ac:dyDescent="0.25">
      <c r="B52" s="10" t="s">
        <v>10</v>
      </c>
      <c r="C52" s="31">
        <v>2120</v>
      </c>
      <c r="D52" s="31">
        <v>2009</v>
      </c>
      <c r="E52" s="31">
        <v>1999</v>
      </c>
      <c r="F52" s="31">
        <v>2027.0000000000002</v>
      </c>
      <c r="G52" s="31">
        <v>2131</v>
      </c>
      <c r="H52" s="31">
        <v>2331</v>
      </c>
      <c r="I52" s="31">
        <v>2501</v>
      </c>
      <c r="J52" s="31">
        <v>2805</v>
      </c>
      <c r="K52" s="31">
        <v>3010</v>
      </c>
      <c r="L52" s="31">
        <v>3102</v>
      </c>
      <c r="M52" s="31">
        <v>3373</v>
      </c>
      <c r="N52" s="31"/>
      <c r="O52" s="30"/>
      <c r="P52" s="31">
        <v>2430</v>
      </c>
      <c r="Q52" s="31">
        <v>2633</v>
      </c>
      <c r="R52" s="31">
        <v>2954</v>
      </c>
      <c r="S52" s="31">
        <v>3150</v>
      </c>
      <c r="T52" s="31">
        <v>3237</v>
      </c>
      <c r="U52" s="31">
        <v>3452</v>
      </c>
      <c r="V52" s="31"/>
    </row>
    <row r="53" spans="2:22" x14ac:dyDescent="0.25">
      <c r="B53" s="10" t="s">
        <v>11</v>
      </c>
      <c r="C53" s="31">
        <v>2122</v>
      </c>
      <c r="D53" s="31">
        <v>1998</v>
      </c>
      <c r="E53" s="31">
        <v>1998</v>
      </c>
      <c r="F53" s="31">
        <v>2027.0000000000002</v>
      </c>
      <c r="G53" s="31">
        <v>2136</v>
      </c>
      <c r="H53" s="31">
        <v>2331</v>
      </c>
      <c r="I53" s="31">
        <v>2501</v>
      </c>
      <c r="J53" s="31">
        <v>2809</v>
      </c>
      <c r="K53" s="31">
        <v>3009</v>
      </c>
      <c r="L53" s="31">
        <v>3173</v>
      </c>
      <c r="M53" s="31">
        <v>3605</v>
      </c>
      <c r="N53" s="31"/>
      <c r="O53" s="35"/>
      <c r="P53" s="31">
        <v>2430</v>
      </c>
      <c r="Q53" s="31">
        <v>2640</v>
      </c>
      <c r="R53" s="31">
        <v>2957</v>
      </c>
      <c r="S53" s="31">
        <v>3150</v>
      </c>
      <c r="T53" s="31">
        <v>3309</v>
      </c>
      <c r="U53" s="31">
        <v>3688</v>
      </c>
      <c r="V53" s="31"/>
    </row>
    <row r="54" spans="2:22" x14ac:dyDescent="0.25">
      <c r="B54" s="10" t="s">
        <v>12</v>
      </c>
      <c r="C54" s="31">
        <v>2123</v>
      </c>
      <c r="D54" s="31">
        <v>2000</v>
      </c>
      <c r="E54" s="31">
        <v>2000</v>
      </c>
      <c r="F54" s="31">
        <v>2029</v>
      </c>
      <c r="G54" s="31">
        <v>2145</v>
      </c>
      <c r="H54" s="31">
        <v>2332</v>
      </c>
      <c r="I54" s="31">
        <v>2500</v>
      </c>
      <c r="J54" s="31">
        <v>2922</v>
      </c>
      <c r="K54" s="31">
        <v>3009</v>
      </c>
      <c r="L54" s="31">
        <v>3223</v>
      </c>
      <c r="M54" s="31">
        <v>3706</v>
      </c>
      <c r="N54" s="31"/>
      <c r="O54" s="34"/>
      <c r="P54" s="31">
        <v>2428</v>
      </c>
      <c r="Q54" s="31">
        <v>2640</v>
      </c>
      <c r="R54" s="31">
        <v>3067</v>
      </c>
      <c r="S54" s="31">
        <v>3148</v>
      </c>
      <c r="T54" s="31">
        <v>3353</v>
      </c>
      <c r="U54" s="31">
        <v>3783</v>
      </c>
      <c r="V54" s="31"/>
    </row>
    <row r="55" spans="2:22" x14ac:dyDescent="0.25">
      <c r="B55" s="10" t="s">
        <v>13</v>
      </c>
      <c r="C55" s="31">
        <v>2125</v>
      </c>
      <c r="D55" s="31">
        <v>2001.9999999999998</v>
      </c>
      <c r="E55" s="31">
        <v>2000</v>
      </c>
      <c r="F55" s="31">
        <v>2029.9999999999998</v>
      </c>
      <c r="G55" s="30">
        <v>2148</v>
      </c>
      <c r="H55" s="30">
        <v>2332</v>
      </c>
      <c r="I55" s="30">
        <v>2564</v>
      </c>
      <c r="J55" s="30">
        <v>2965</v>
      </c>
      <c r="K55" s="30">
        <v>2993</v>
      </c>
      <c r="L55" s="30">
        <v>3290</v>
      </c>
      <c r="M55" s="30">
        <v>3661</v>
      </c>
      <c r="N55" s="30"/>
      <c r="O55" s="35"/>
      <c r="P55" s="30">
        <v>2428</v>
      </c>
      <c r="Q55" s="30">
        <v>2713</v>
      </c>
      <c r="R55" s="30">
        <v>3112</v>
      </c>
      <c r="S55" s="30">
        <v>3136</v>
      </c>
      <c r="T55" s="30">
        <v>3421</v>
      </c>
      <c r="U55" s="30">
        <v>3747</v>
      </c>
      <c r="V55" s="30"/>
    </row>
    <row r="56" spans="2:22" x14ac:dyDescent="0.25">
      <c r="B56" s="12" t="s">
        <v>14</v>
      </c>
      <c r="C56" s="32">
        <v>2126</v>
      </c>
      <c r="D56" s="32">
        <v>1999</v>
      </c>
      <c r="E56" s="32">
        <v>2000</v>
      </c>
      <c r="F56" s="32">
        <v>2032</v>
      </c>
      <c r="G56" s="32">
        <v>2151</v>
      </c>
      <c r="H56" s="32">
        <v>2466</v>
      </c>
      <c r="I56" s="32">
        <v>2606</v>
      </c>
      <c r="J56" s="32">
        <v>2985</v>
      </c>
      <c r="K56" s="32">
        <v>3024</v>
      </c>
      <c r="L56" s="32">
        <v>3323</v>
      </c>
      <c r="M56" s="32">
        <v>3499</v>
      </c>
      <c r="N56" s="31"/>
      <c r="O56" s="34"/>
      <c r="P56" s="32">
        <v>2570</v>
      </c>
      <c r="Q56" s="32">
        <v>2756</v>
      </c>
      <c r="R56" s="31">
        <v>3128</v>
      </c>
      <c r="S56" s="31">
        <v>3170</v>
      </c>
      <c r="T56" s="31">
        <v>3455</v>
      </c>
      <c r="U56" s="31">
        <v>3604</v>
      </c>
      <c r="V56" s="31"/>
    </row>
    <row r="57" spans="2:22" x14ac:dyDescent="0.25">
      <c r="B57" s="13" t="s">
        <v>15</v>
      </c>
      <c r="C57" s="33">
        <v>2035.5</v>
      </c>
      <c r="D57" s="33">
        <v>2060.25</v>
      </c>
      <c r="E57" s="33">
        <v>2002.4166666666667</v>
      </c>
      <c r="F57" s="33">
        <v>2025.9166666666667</v>
      </c>
      <c r="G57" s="33">
        <v>2086.8333333333335</v>
      </c>
      <c r="H57" s="33">
        <v>2319.3333333333335</v>
      </c>
      <c r="I57" s="33">
        <v>2512.1666666666665</v>
      </c>
      <c r="J57" s="33">
        <v>2827</v>
      </c>
      <c r="K57" s="33">
        <v>3012.75</v>
      </c>
      <c r="L57" s="33">
        <v>3111.5833333333335</v>
      </c>
      <c r="M57" s="33">
        <f>AVERAGE(M45:M56)</f>
        <v>3488.0833333333335</v>
      </c>
      <c r="N57" s="33">
        <f>AVERAGE(N45:N56)</f>
        <v>3473.3333333333335</v>
      </c>
      <c r="O57" s="34"/>
      <c r="P57" s="33">
        <v>2413.1666666666665</v>
      </c>
      <c r="Q57" s="33">
        <v>2633.75</v>
      </c>
      <c r="R57" s="33">
        <v>2929.5</v>
      </c>
      <c r="S57" s="33">
        <v>3156.25</v>
      </c>
      <c r="T57" s="33">
        <f>AVERAGE(T45:T56)</f>
        <v>3248.0833333333335</v>
      </c>
      <c r="U57" s="33">
        <f>AVERAGE(U45:U56)</f>
        <v>3581.9166666666665</v>
      </c>
      <c r="V57" s="33">
        <f>AVERAGE(V45:V56)</f>
        <v>3570.3333333333335</v>
      </c>
    </row>
    <row r="58" spans="2:22" x14ac:dyDescent="0.25">
      <c r="B58" s="15" t="s">
        <v>32</v>
      </c>
      <c r="C58" s="15"/>
      <c r="D58" s="15"/>
      <c r="E58" s="15"/>
      <c r="F58" s="15"/>
      <c r="G58" s="15"/>
      <c r="H58" s="22"/>
      <c r="I58" s="22"/>
      <c r="J58" s="22"/>
      <c r="K58" s="22"/>
      <c r="L58" s="22"/>
      <c r="M58" s="22"/>
      <c r="N58" s="22"/>
      <c r="O58" s="22"/>
      <c r="R58" s="22"/>
    </row>
    <row r="59" spans="2:22" x14ac:dyDescent="0.25">
      <c r="B59" s="16" t="s">
        <v>35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2:22" x14ac:dyDescent="0.25">
      <c r="B60" s="16" t="str">
        <f>B41</f>
        <v>Nota 2: Dados disponíveis até a semana de 25 de março de 2019.</v>
      </c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 s="24"/>
      <c r="C73"/>
      <c r="D73"/>
      <c r="E73"/>
    </row>
    <row r="74" spans="2:5" x14ac:dyDescent="0.25">
      <c r="B74" s="24"/>
      <c r="C74"/>
      <c r="D74"/>
      <c r="E74"/>
    </row>
    <row r="75" spans="2:5" x14ac:dyDescent="0.25">
      <c r="B75" s="24"/>
      <c r="C75"/>
      <c r="D75"/>
      <c r="E75"/>
    </row>
    <row r="76" spans="2:5" x14ac:dyDescent="0.25">
      <c r="B76" s="24"/>
      <c r="C76"/>
      <c r="D76"/>
      <c r="E76"/>
    </row>
  </sheetData>
  <pageMargins left="0.511811024" right="0.511811024" top="0.78740157499999996" bottom="0.78740157499999996" header="0.31496062000000002" footer="0.31496062000000002"/>
  <ignoredErrors>
    <ignoredError sqref="M19 T38:U38 T57:U57 T19:U19 M38 M57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showGridLines="0" topLeftCell="A4" zoomScale="85" zoomScaleNormal="85" workbookViewId="0">
      <selection activeCell="C6" sqref="C6:N54"/>
    </sheetView>
  </sheetViews>
  <sheetFormatPr defaultColWidth="9.33203125" defaultRowHeight="13.2" x14ac:dyDescent="0.25"/>
  <cols>
    <col min="1" max="1" width="2.33203125" style="14" customWidth="1"/>
    <col min="2" max="2" width="17.44140625" style="14" customWidth="1"/>
    <col min="3" max="10" width="14.6640625" style="14" customWidth="1"/>
    <col min="11" max="11" width="14.44140625" style="14" bestFit="1" customWidth="1"/>
    <col min="12" max="15" width="13.109375" style="14" customWidth="1"/>
    <col min="16" max="16" width="21.109375" style="14" bestFit="1" customWidth="1"/>
    <col min="17" max="17" width="13.109375" style="14" bestFit="1" customWidth="1"/>
    <col min="18" max="18" width="15" style="14" bestFit="1" customWidth="1"/>
    <col min="19" max="19" width="10.77734375" style="14" bestFit="1" customWidth="1"/>
    <col min="20" max="28" width="13.109375" style="14" hidden="1" customWidth="1"/>
    <col min="29" max="29" width="14.33203125" style="14" bestFit="1" customWidth="1"/>
    <col min="30" max="16384" width="9.33203125" style="14"/>
  </cols>
  <sheetData>
    <row r="1" spans="1:19" s="3" customFormat="1" ht="22.8" x14ac:dyDescent="0.4">
      <c r="A1" s="1"/>
      <c r="B1" s="17"/>
      <c r="C1" s="20" t="s">
        <v>0</v>
      </c>
      <c r="D1" s="2"/>
      <c r="E1" s="2"/>
      <c r="F1" s="2"/>
      <c r="G1" s="2"/>
      <c r="H1" s="2"/>
    </row>
    <row r="2" spans="1:19" s="3" customFormat="1" ht="21" x14ac:dyDescent="0.25">
      <c r="A2" s="1"/>
      <c r="B2" s="18"/>
      <c r="C2" s="21" t="s">
        <v>17</v>
      </c>
      <c r="D2" s="4"/>
      <c r="E2" s="4"/>
      <c r="F2" s="4"/>
      <c r="G2" s="5"/>
      <c r="H2" s="4"/>
    </row>
    <row r="3" spans="1:19" s="3" customFormat="1" ht="15.6" x14ac:dyDescent="0.25">
      <c r="A3" s="1"/>
      <c r="B3" s="19"/>
      <c r="C3" s="41" t="str">
        <f>biodiesel!C3</f>
        <v>Atualizado em: 26/04/2019</v>
      </c>
      <c r="D3" s="6"/>
      <c r="E3" s="6"/>
      <c r="F3" s="6"/>
      <c r="G3" s="6"/>
      <c r="H3" s="6"/>
    </row>
    <row r="4" spans="1:19" s="3" customFormat="1" ht="15.6" x14ac:dyDescent="0.25">
      <c r="A4" s="1"/>
      <c r="B4" s="6"/>
      <c r="C4" s="6"/>
      <c r="D4" s="6"/>
      <c r="E4" s="6"/>
      <c r="F4" s="6"/>
      <c r="G4" s="6"/>
      <c r="H4" s="6"/>
    </row>
    <row r="5" spans="1:19" ht="15.6" x14ac:dyDescent="0.3">
      <c r="B5" s="7" t="s">
        <v>21</v>
      </c>
      <c r="C5" s="8"/>
      <c r="D5" s="8"/>
      <c r="E5" s="8"/>
      <c r="F5" s="8"/>
      <c r="G5" s="8"/>
    </row>
    <row r="6" spans="1:19" x14ac:dyDescent="0.25">
      <c r="B6" s="9" t="s">
        <v>2</v>
      </c>
      <c r="C6" s="9">
        <v>2008</v>
      </c>
      <c r="D6" s="9">
        <v>2009</v>
      </c>
      <c r="E6" s="9">
        <v>2010</v>
      </c>
      <c r="F6" s="9">
        <v>2011</v>
      </c>
      <c r="G6" s="9">
        <v>2012</v>
      </c>
      <c r="H6" s="9">
        <v>2013</v>
      </c>
      <c r="I6" s="9">
        <v>2014</v>
      </c>
      <c r="J6" s="9">
        <v>2015</v>
      </c>
      <c r="K6" s="9">
        <v>2016</v>
      </c>
      <c r="L6" s="9">
        <v>2017</v>
      </c>
      <c r="M6" s="9">
        <v>2018</v>
      </c>
      <c r="N6" s="26">
        <v>2019</v>
      </c>
    </row>
    <row r="7" spans="1:19" x14ac:dyDescent="0.25">
      <c r="B7" s="10" t="s">
        <v>3</v>
      </c>
      <c r="C7" s="30">
        <v>712.97898712478695</v>
      </c>
      <c r="D7" s="30">
        <v>387.70081853235422</v>
      </c>
      <c r="E7" s="30">
        <v>539.6898129832764</v>
      </c>
      <c r="F7" s="30">
        <v>655.2651233685815</v>
      </c>
      <c r="G7" s="30">
        <v>801.72802057571153</v>
      </c>
      <c r="H7" s="30">
        <v>807.55708981419957</v>
      </c>
      <c r="I7" s="30">
        <v>777.2987699388342</v>
      </c>
      <c r="J7" s="30">
        <v>624.28929510896432</v>
      </c>
      <c r="K7" s="30">
        <v>354.07800925502534</v>
      </c>
      <c r="L7" s="30">
        <v>384.79863963203775</v>
      </c>
      <c r="M7" s="30">
        <v>474.85415713931843</v>
      </c>
      <c r="N7" s="30">
        <v>523.25242871323007</v>
      </c>
      <c r="Q7" s="36"/>
      <c r="R7" s="36"/>
      <c r="S7" s="36"/>
    </row>
    <row r="8" spans="1:19" x14ac:dyDescent="0.25">
      <c r="B8" s="10" t="s">
        <v>4</v>
      </c>
      <c r="C8" s="30">
        <v>719.20974711966721</v>
      </c>
      <c r="D8" s="30">
        <v>437.10025503831383</v>
      </c>
      <c r="E8" s="30">
        <v>544.32387878787881</v>
      </c>
      <c r="F8" s="30">
        <v>684.61116646212918</v>
      </c>
      <c r="G8" s="30">
        <v>800.80422347966874</v>
      </c>
      <c r="H8" s="30">
        <v>786.86098467970635</v>
      </c>
      <c r="I8" s="30">
        <v>781.19488838616871</v>
      </c>
      <c r="J8" s="30">
        <v>596.8707372482487</v>
      </c>
      <c r="K8" s="30">
        <v>371.20670104781379</v>
      </c>
      <c r="L8" s="30">
        <v>403.06718491445736</v>
      </c>
      <c r="M8" s="30">
        <v>485.21692402431836</v>
      </c>
      <c r="N8" s="30">
        <v>483.11052254712871</v>
      </c>
      <c r="Q8" s="36"/>
      <c r="R8" s="36"/>
      <c r="S8" s="36"/>
    </row>
    <row r="9" spans="1:19" x14ac:dyDescent="0.25">
      <c r="B9" s="10" t="s">
        <v>5</v>
      </c>
      <c r="C9" s="31">
        <v>764.9241426849519</v>
      </c>
      <c r="D9" s="31">
        <v>387.57932634023712</v>
      </c>
      <c r="E9" s="31">
        <v>550.41799016410778</v>
      </c>
      <c r="F9" s="31">
        <v>726.3142303673078</v>
      </c>
      <c r="G9" s="31">
        <v>853.56472604977091</v>
      </c>
      <c r="H9" s="31">
        <v>817.23925132729846</v>
      </c>
      <c r="I9" s="31">
        <v>788.64140038777578</v>
      </c>
      <c r="J9" s="31">
        <v>442.56631877814988</v>
      </c>
      <c r="K9" s="31">
        <v>326.02838344584484</v>
      </c>
      <c r="L9" s="31">
        <v>415.73559820681328</v>
      </c>
      <c r="M9" s="31">
        <v>486.12011752410984</v>
      </c>
      <c r="N9" s="31">
        <v>499.38169402913928</v>
      </c>
      <c r="Q9" s="36"/>
      <c r="R9" s="36"/>
      <c r="S9" s="36"/>
    </row>
    <row r="10" spans="1:19" x14ac:dyDescent="0.25">
      <c r="B10" s="10" t="s">
        <v>6</v>
      </c>
      <c r="C10" s="31">
        <v>798.76478056005408</v>
      </c>
      <c r="D10" s="31">
        <v>338.57757471705787</v>
      </c>
      <c r="E10" s="31">
        <v>578.14473048038087</v>
      </c>
      <c r="F10" s="31">
        <v>808.73884160535022</v>
      </c>
      <c r="G10" s="31">
        <v>859.74947190872672</v>
      </c>
      <c r="H10" s="31">
        <v>797.8312174692735</v>
      </c>
      <c r="I10" s="31">
        <v>790.7707186273816</v>
      </c>
      <c r="J10" s="31">
        <v>421.53028142953343</v>
      </c>
      <c r="K10" s="31">
        <v>298.46452411279387</v>
      </c>
      <c r="L10" s="31">
        <v>420.50384172970564</v>
      </c>
      <c r="M10" s="31">
        <v>490.47</v>
      </c>
      <c r="N10" s="31"/>
      <c r="Q10" s="36"/>
      <c r="R10" s="36"/>
      <c r="S10" s="36"/>
    </row>
    <row r="11" spans="1:19" x14ac:dyDescent="0.25">
      <c r="B11" s="10" t="s">
        <v>7</v>
      </c>
      <c r="C11" s="31">
        <v>936.71056088141313</v>
      </c>
      <c r="D11" s="31">
        <v>376.48263444425595</v>
      </c>
      <c r="E11" s="31">
        <v>580.75781490874738</v>
      </c>
      <c r="F11" s="31">
        <v>855.27357032721409</v>
      </c>
      <c r="G11" s="31">
        <v>848.91887662160639</v>
      </c>
      <c r="H11" s="31">
        <v>817.16224895727453</v>
      </c>
      <c r="I11" s="31">
        <v>785.08588611257267</v>
      </c>
      <c r="J11" s="31">
        <v>456.10397644548448</v>
      </c>
      <c r="K11" s="31">
        <v>305.97462982326573</v>
      </c>
      <c r="L11" s="31">
        <v>413.41387062838749</v>
      </c>
      <c r="M11" s="31">
        <v>526.9050236725875</v>
      </c>
      <c r="N11" s="31"/>
      <c r="Q11" s="36"/>
      <c r="R11" s="36"/>
      <c r="S11" s="36"/>
    </row>
    <row r="12" spans="1:19" x14ac:dyDescent="0.25">
      <c r="B12" s="10" t="s">
        <v>8</v>
      </c>
      <c r="C12" s="31">
        <v>1041.1985746447035</v>
      </c>
      <c r="D12" s="31">
        <v>436.26151619844228</v>
      </c>
      <c r="E12" s="31">
        <v>583.05698602720975</v>
      </c>
      <c r="F12" s="31">
        <v>799.70752395187776</v>
      </c>
      <c r="G12" s="31">
        <v>804.58574268913821</v>
      </c>
      <c r="H12" s="31">
        <v>808.83171371137951</v>
      </c>
      <c r="I12" s="31">
        <v>766.27052787536593</v>
      </c>
      <c r="J12" s="31">
        <v>476.3033086569896</v>
      </c>
      <c r="K12" s="31">
        <v>362.07177169454286</v>
      </c>
      <c r="L12" s="31">
        <v>391.66073350278418</v>
      </c>
      <c r="M12" s="31">
        <v>544.28206583510303</v>
      </c>
      <c r="N12" s="31"/>
      <c r="Q12" s="36"/>
      <c r="R12" s="36"/>
      <c r="S12" s="36"/>
    </row>
    <row r="13" spans="1:19" x14ac:dyDescent="0.25">
      <c r="B13" s="11" t="s">
        <v>9</v>
      </c>
      <c r="C13" s="31">
        <v>1113.2792863488719</v>
      </c>
      <c r="D13" s="31">
        <v>478.22584041056371</v>
      </c>
      <c r="E13" s="31">
        <v>540.42614668074691</v>
      </c>
      <c r="F13" s="31">
        <v>793.8524946555649</v>
      </c>
      <c r="G13" s="31">
        <v>756.55124929742988</v>
      </c>
      <c r="H13" s="31">
        <v>757.88436676766071</v>
      </c>
      <c r="I13" s="31">
        <v>774.30984183244152</v>
      </c>
      <c r="J13" s="31">
        <v>460.23921645275482</v>
      </c>
      <c r="K13" s="31">
        <v>349.50507658687854</v>
      </c>
      <c r="L13" s="31">
        <v>381.36950273665622</v>
      </c>
      <c r="M13" s="31">
        <v>537.35466538265825</v>
      </c>
      <c r="N13" s="31"/>
    </row>
    <row r="14" spans="1:19" x14ac:dyDescent="0.25">
      <c r="B14" s="10" t="s">
        <v>10</v>
      </c>
      <c r="C14" s="31">
        <v>1062.7290553167124</v>
      </c>
      <c r="D14" s="31">
        <v>471.13788659470077</v>
      </c>
      <c r="E14" s="31">
        <v>544.00695637066474</v>
      </c>
      <c r="F14" s="31">
        <v>804.8050357852602</v>
      </c>
      <c r="G14" s="31">
        <v>724.17003749773585</v>
      </c>
      <c r="H14" s="31">
        <v>771.85978809578285</v>
      </c>
      <c r="I14" s="31">
        <v>771.47589696396346</v>
      </c>
      <c r="J14" s="31">
        <v>428.02351510941298</v>
      </c>
      <c r="K14" s="31">
        <v>365.66641494549714</v>
      </c>
      <c r="L14" s="31">
        <v>402.21855142178606</v>
      </c>
      <c r="M14" s="31">
        <v>554.98982210545421</v>
      </c>
      <c r="N14" s="31"/>
    </row>
    <row r="15" spans="1:19" x14ac:dyDescent="0.25">
      <c r="B15" s="10" t="s">
        <v>11</v>
      </c>
      <c r="C15" s="31">
        <v>976.6365430485962</v>
      </c>
      <c r="D15" s="31">
        <v>508.0524685595708</v>
      </c>
      <c r="E15" s="31">
        <v>540.45696035618892</v>
      </c>
      <c r="F15" s="31">
        <v>791.82274885756249</v>
      </c>
      <c r="G15" s="31">
        <v>736.7314826005271</v>
      </c>
      <c r="H15" s="31">
        <v>768.6320521916922</v>
      </c>
      <c r="I15" s="31">
        <v>759.01156519360109</v>
      </c>
      <c r="J15" s="31">
        <v>449.14090579893218</v>
      </c>
      <c r="K15" s="31">
        <v>371.34042882124845</v>
      </c>
      <c r="L15" s="31">
        <v>437.30334006635422</v>
      </c>
      <c r="M15" s="31">
        <v>571.86906309420556</v>
      </c>
      <c r="N15" s="31"/>
    </row>
    <row r="16" spans="1:19" x14ac:dyDescent="0.25">
      <c r="B16" s="10" t="s">
        <v>12</v>
      </c>
      <c r="C16" s="31">
        <v>803.98304616892915</v>
      </c>
      <c r="D16" s="31">
        <v>497.61956407159136</v>
      </c>
      <c r="E16" s="31">
        <v>564.40962812588373</v>
      </c>
      <c r="F16" s="31">
        <v>772.03191013390426</v>
      </c>
      <c r="G16" s="31">
        <v>807.91322320823588</v>
      </c>
      <c r="H16" s="31">
        <v>780.88815030804483</v>
      </c>
      <c r="I16" s="31">
        <v>745.35502126095855</v>
      </c>
      <c r="J16" s="31">
        <v>428.16923528506533</v>
      </c>
      <c r="K16" s="31">
        <v>392.08652395454646</v>
      </c>
      <c r="L16" s="31">
        <v>459.2012818894118</v>
      </c>
      <c r="M16" s="31">
        <v>577.0065468979484</v>
      </c>
      <c r="N16" s="31"/>
    </row>
    <row r="17" spans="2:14" x14ac:dyDescent="0.25">
      <c r="B17" s="10" t="s">
        <v>13</v>
      </c>
      <c r="C17" s="31">
        <v>643.12452347546605</v>
      </c>
      <c r="D17" s="31">
        <v>519.07600333862536</v>
      </c>
      <c r="E17" s="31">
        <v>568.44551973716386</v>
      </c>
      <c r="F17" s="31">
        <v>783.65983285477591</v>
      </c>
      <c r="G17" s="30">
        <v>819.82094137444005</v>
      </c>
      <c r="H17" s="30">
        <v>779.257351567608</v>
      </c>
      <c r="I17" s="30">
        <v>728.22306954436453</v>
      </c>
      <c r="J17" s="30">
        <v>430.18772243231916</v>
      </c>
      <c r="K17" s="30">
        <v>391.91562769523387</v>
      </c>
      <c r="L17" s="30">
        <v>467.89831709558752</v>
      </c>
      <c r="M17" s="30">
        <v>582.12018645435035</v>
      </c>
      <c r="N17" s="30"/>
    </row>
    <row r="18" spans="2:14" x14ac:dyDescent="0.25">
      <c r="B18" s="12" t="s">
        <v>14</v>
      </c>
      <c r="C18" s="32">
        <v>463.87764550264552</v>
      </c>
      <c r="D18" s="32">
        <v>534.99923952501626</v>
      </c>
      <c r="E18" s="32">
        <v>599.4395742556793</v>
      </c>
      <c r="F18" s="32">
        <v>795.7047295338017</v>
      </c>
      <c r="G18" s="32">
        <v>812.42656857654333</v>
      </c>
      <c r="H18" s="32">
        <v>771.73698308477753</v>
      </c>
      <c r="I18" s="32">
        <v>685.15125760267063</v>
      </c>
      <c r="J18" s="32">
        <v>378.7699249367966</v>
      </c>
      <c r="K18" s="32">
        <v>389.8897644407183</v>
      </c>
      <c r="L18" s="32">
        <v>474.42489601296995</v>
      </c>
      <c r="M18" s="32">
        <v>558.43628188615492</v>
      </c>
      <c r="N18" s="31"/>
    </row>
    <row r="19" spans="2:14" x14ac:dyDescent="0.25">
      <c r="B19" s="13" t="s">
        <v>15</v>
      </c>
      <c r="C19" s="33">
        <v>836.4514077397331</v>
      </c>
      <c r="D19" s="33">
        <v>447.73442731422739</v>
      </c>
      <c r="E19" s="33">
        <v>561.13133323982731</v>
      </c>
      <c r="F19" s="33">
        <v>772.64893399194409</v>
      </c>
      <c r="G19" s="33">
        <v>802.24704698996118</v>
      </c>
      <c r="H19" s="33">
        <v>788.81176649789165</v>
      </c>
      <c r="I19" s="33">
        <v>762.73240364384162</v>
      </c>
      <c r="J19" s="33">
        <v>466.02</v>
      </c>
      <c r="K19" s="33">
        <f>AVERAGE(K7:K18)</f>
        <v>356.51898798528413</v>
      </c>
      <c r="L19" s="33">
        <f>AVERAGE(L7:L18)</f>
        <v>420.96631315307923</v>
      </c>
      <c r="M19" s="33">
        <f>AVERAGE(M7:M18)</f>
        <v>532.46873783468402</v>
      </c>
      <c r="N19" s="33">
        <f>AVERAGE(N7:N18)</f>
        <v>501.91488176316602</v>
      </c>
    </row>
    <row r="20" spans="2:14" x14ac:dyDescent="0.25">
      <c r="B20" s="15" t="s">
        <v>29</v>
      </c>
      <c r="C20" s="15"/>
      <c r="D20" s="15"/>
      <c r="E20" s="15"/>
      <c r="F20" s="15"/>
      <c r="G20" s="15"/>
      <c r="K20" s="25"/>
    </row>
    <row r="21" spans="2:14" x14ac:dyDescent="0.25">
      <c r="B21" s="16" t="s">
        <v>28</v>
      </c>
      <c r="C21" s="15"/>
      <c r="D21" s="15"/>
      <c r="E21" s="15"/>
      <c r="F21" s="15"/>
      <c r="G21" s="15"/>
      <c r="K21" s="25"/>
    </row>
    <row r="22" spans="2:14" x14ac:dyDescent="0.25">
      <c r="K22" s="25"/>
    </row>
    <row r="23" spans="2:14" ht="15.6" x14ac:dyDescent="0.3">
      <c r="B23" s="7" t="s">
        <v>19</v>
      </c>
      <c r="C23" s="8"/>
      <c r="D23" s="8"/>
      <c r="E23" s="8"/>
      <c r="F23" s="8"/>
      <c r="G23" s="8"/>
    </row>
    <row r="24" spans="2:14" x14ac:dyDescent="0.25">
      <c r="B24" s="9" t="s">
        <v>2</v>
      </c>
      <c r="C24" s="9">
        <v>2008</v>
      </c>
      <c r="D24" s="9">
        <v>2009</v>
      </c>
      <c r="E24" s="9">
        <v>2010</v>
      </c>
      <c r="F24" s="9">
        <v>2011</v>
      </c>
      <c r="G24" s="9">
        <v>2012</v>
      </c>
      <c r="H24" s="9">
        <v>2013</v>
      </c>
      <c r="I24" s="9">
        <v>2014</v>
      </c>
      <c r="J24" s="9">
        <v>2015</v>
      </c>
      <c r="K24" s="9">
        <v>2016</v>
      </c>
      <c r="L24" s="9">
        <v>2017</v>
      </c>
      <c r="M24" s="9">
        <v>2018</v>
      </c>
      <c r="N24" s="26">
        <v>2019</v>
      </c>
    </row>
    <row r="25" spans="2:14" x14ac:dyDescent="0.25">
      <c r="B25" s="10" t="s">
        <v>3</v>
      </c>
      <c r="C25" s="30">
        <v>1.774259090909091</v>
      </c>
      <c r="D25" s="30">
        <v>2.3074428571428576</v>
      </c>
      <c r="E25" s="30">
        <v>1.7798199999999995</v>
      </c>
      <c r="F25" s="30">
        <v>1.6753428571428568</v>
      </c>
      <c r="G25" s="30">
        <v>1.7920673913043479</v>
      </c>
      <c r="H25" s="30">
        <v>2.031077272727273</v>
      </c>
      <c r="I25" s="30">
        <v>2.3822090909090914</v>
      </c>
      <c r="J25" s="30">
        <v>2.6342285714285718</v>
      </c>
      <c r="K25" s="30">
        <v>4.0523499999999997</v>
      </c>
      <c r="L25" s="30">
        <v>3.1929761904761902</v>
      </c>
      <c r="M25" s="30">
        <v>3.2106090909090907</v>
      </c>
      <c r="N25" s="30">
        <v>3.7416818181818186</v>
      </c>
    </row>
    <row r="26" spans="2:14" x14ac:dyDescent="0.25">
      <c r="B26" s="10" t="s">
        <v>4</v>
      </c>
      <c r="C26" s="30">
        <v>1.7297761904761904</v>
      </c>
      <c r="D26" s="30">
        <v>2.3200549999999991</v>
      </c>
      <c r="E26" s="30">
        <v>1.8420289473684208</v>
      </c>
      <c r="F26" s="30">
        <v>1.66798</v>
      </c>
      <c r="G26" s="30">
        <v>1.7180050000000002</v>
      </c>
      <c r="H26" s="30">
        <v>1.9724550000000001</v>
      </c>
      <c r="I26" s="30">
        <v>2.3836799999999996</v>
      </c>
      <c r="J26" s="30">
        <v>2.8189150000000001</v>
      </c>
      <c r="K26" s="30">
        <v>3.9716190476190474</v>
      </c>
      <c r="L26" s="30">
        <v>3.1037050000000002</v>
      </c>
      <c r="M26" s="30">
        <v>3.2415000000000003</v>
      </c>
      <c r="N26" s="30">
        <v>3.7236249999999997</v>
      </c>
    </row>
    <row r="27" spans="2:14" x14ac:dyDescent="0.25">
      <c r="B27" s="10" t="s">
        <v>5</v>
      </c>
      <c r="C27" s="31">
        <v>1.7075800000000001</v>
      </c>
      <c r="D27" s="31">
        <v>2.3138363636363639</v>
      </c>
      <c r="E27" s="31">
        <v>1.7858434782608694</v>
      </c>
      <c r="F27" s="31">
        <v>1.6584000000000001</v>
      </c>
      <c r="G27" s="31">
        <v>1.7953090909090905</v>
      </c>
      <c r="H27" s="31">
        <v>1.9844285714285714</v>
      </c>
      <c r="I27" s="31">
        <v>2.3263380952380954</v>
      </c>
      <c r="J27" s="31">
        <v>3.1394772727272726</v>
      </c>
      <c r="K27" s="31">
        <v>3.6699304347826085</v>
      </c>
      <c r="L27" s="31">
        <v>3.1279304347826091</v>
      </c>
      <c r="M27" s="31">
        <v>3.2792142857142856</v>
      </c>
      <c r="N27" s="30">
        <v>3.8464842105263162</v>
      </c>
    </row>
    <row r="28" spans="2:14" x14ac:dyDescent="0.25">
      <c r="B28" s="10" t="s">
        <v>6</v>
      </c>
      <c r="C28" s="31">
        <v>1.6877681818181813</v>
      </c>
      <c r="D28" s="31">
        <v>2.2067095238095242</v>
      </c>
      <c r="E28" s="31">
        <v>1.7565500000000003</v>
      </c>
      <c r="F28" s="31">
        <v>1.5857299999999999</v>
      </c>
      <c r="G28" s="31">
        <v>1.8547449999999999</v>
      </c>
      <c r="H28" s="31">
        <v>2.0022136363636363</v>
      </c>
      <c r="I28" s="31">
        <v>2.2327700000000008</v>
      </c>
      <c r="J28" s="31">
        <v>3.0462840909090914</v>
      </c>
      <c r="K28" s="31">
        <v>3.5658450000000008</v>
      </c>
      <c r="L28" s="31">
        <v>3.1361722222222217</v>
      </c>
      <c r="M28" s="31">
        <v>3.41235</v>
      </c>
      <c r="N28" s="31"/>
    </row>
    <row r="29" spans="2:14" x14ac:dyDescent="0.25">
      <c r="B29" s="10" t="s">
        <v>7</v>
      </c>
      <c r="C29" s="31">
        <v>1.6605249999999998</v>
      </c>
      <c r="D29" s="31">
        <v>2.0697952380952382</v>
      </c>
      <c r="E29" s="31">
        <v>1.813190476190476</v>
      </c>
      <c r="F29" s="31">
        <v>1.6134909090909089</v>
      </c>
      <c r="G29" s="31">
        <v>1.9823978260869566</v>
      </c>
      <c r="H29" s="31">
        <v>2.036867391304348</v>
      </c>
      <c r="I29" s="31">
        <v>2.2212522727272721</v>
      </c>
      <c r="J29" s="31">
        <v>3.0604190476190474</v>
      </c>
      <c r="K29" s="31">
        <v>3.5392904761904767</v>
      </c>
      <c r="L29" s="31">
        <v>3.2095090909090911</v>
      </c>
      <c r="M29" s="31">
        <v>3.6323999999999996</v>
      </c>
      <c r="N29" s="31"/>
    </row>
    <row r="30" spans="2:14" x14ac:dyDescent="0.25">
      <c r="B30" s="10" t="s">
        <v>8</v>
      </c>
      <c r="C30" s="31">
        <v>1.6191666666666669</v>
      </c>
      <c r="D30" s="31">
        <v>1.9565204545454546</v>
      </c>
      <c r="E30" s="31">
        <v>1.8079659090909095</v>
      </c>
      <c r="F30" s="31">
        <v>1.5874978260869568</v>
      </c>
      <c r="G30" s="31">
        <v>2.0481285714285722</v>
      </c>
      <c r="H30" s="31">
        <v>2.1729550000000004</v>
      </c>
      <c r="I30" s="31">
        <v>2.235957142857143</v>
      </c>
      <c r="J30" s="31">
        <v>3.1131772727272722</v>
      </c>
      <c r="K30" s="31">
        <v>3.4244772727272728</v>
      </c>
      <c r="L30" s="31">
        <v>3.2953666666666672</v>
      </c>
      <c r="M30" s="31">
        <v>3.7731714285714282</v>
      </c>
      <c r="N30" s="31"/>
    </row>
    <row r="31" spans="2:14" x14ac:dyDescent="0.25">
      <c r="B31" s="11" t="s">
        <v>9</v>
      </c>
      <c r="C31" s="31">
        <v>1.5914130434782612</v>
      </c>
      <c r="D31" s="31">
        <v>1.9327521739130438</v>
      </c>
      <c r="E31" s="31">
        <v>1.769636363636363</v>
      </c>
      <c r="F31" s="31">
        <v>1.5639380952380952</v>
      </c>
      <c r="G31" s="31">
        <v>2.0284318181818182</v>
      </c>
      <c r="H31" s="31">
        <v>2.2521695652173914</v>
      </c>
      <c r="I31" s="31">
        <v>2.2246478260869567</v>
      </c>
      <c r="J31" s="31">
        <v>3.2231434782608703</v>
      </c>
      <c r="K31" s="31">
        <v>3.2753105263157885</v>
      </c>
      <c r="L31" s="31">
        <v>3.2061380952380953</v>
      </c>
      <c r="M31" s="31">
        <v>3.830521739130436</v>
      </c>
      <c r="N31" s="31"/>
    </row>
    <row r="32" spans="2:14" x14ac:dyDescent="0.25">
      <c r="B32" s="10" t="s">
        <v>10</v>
      </c>
      <c r="C32" s="31">
        <v>1.6123142857142858</v>
      </c>
      <c r="D32" s="31">
        <v>1.8451809523809526</v>
      </c>
      <c r="E32" s="31">
        <v>1.759563636363636</v>
      </c>
      <c r="F32" s="31">
        <v>1.5970086956521741</v>
      </c>
      <c r="G32" s="31">
        <v>2.0294434782608692</v>
      </c>
      <c r="H32" s="31">
        <v>2.3421909090909092</v>
      </c>
      <c r="I32" s="31">
        <v>2.2656476190476189</v>
      </c>
      <c r="J32" s="31">
        <v>3.51</v>
      </c>
      <c r="K32" s="31">
        <v>3.209660869565218</v>
      </c>
      <c r="L32" s="31">
        <v>3.1509173913043473</v>
      </c>
      <c r="M32" s="31">
        <v>3.9297565217391308</v>
      </c>
      <c r="N32" s="31"/>
    </row>
    <row r="33" spans="2:14" x14ac:dyDescent="0.25">
      <c r="B33" s="10" t="s">
        <v>11</v>
      </c>
      <c r="C33" s="31">
        <v>1.7999318181818182</v>
      </c>
      <c r="D33" s="31">
        <v>1.819795238095238</v>
      </c>
      <c r="E33" s="31">
        <v>1.718990909090909</v>
      </c>
      <c r="F33" s="31">
        <v>1.7455795454545451</v>
      </c>
      <c r="G33" s="31">
        <v>2.0282300000000002</v>
      </c>
      <c r="H33" s="31">
        <v>2.2705095238095234</v>
      </c>
      <c r="I33" s="31">
        <v>2.3328681818181818</v>
      </c>
      <c r="J33" s="31">
        <v>3.91</v>
      </c>
      <c r="K33" s="31">
        <v>3.2563714285714291</v>
      </c>
      <c r="L33" s="31">
        <v>3.1347899999999997</v>
      </c>
      <c r="M33" s="31">
        <v>4.1165473684210525</v>
      </c>
      <c r="N33" s="31"/>
    </row>
    <row r="34" spans="2:14" x14ac:dyDescent="0.25">
      <c r="B34" s="10" t="s">
        <v>12</v>
      </c>
      <c r="C34" s="31">
        <v>2.1728521739130433</v>
      </c>
      <c r="D34" s="31">
        <v>1.7382340909090914</v>
      </c>
      <c r="E34" s="31">
        <v>1.6823857142857144</v>
      </c>
      <c r="F34" s="31">
        <v>1.7706714285714287</v>
      </c>
      <c r="G34" s="31">
        <v>2.0301804347826082</v>
      </c>
      <c r="H34" s="31">
        <v>2.1886478260869566</v>
      </c>
      <c r="I34" s="31">
        <v>2.4481130434782612</v>
      </c>
      <c r="J34" s="31">
        <v>3.88</v>
      </c>
      <c r="K34" s="31">
        <v>3.1858449999999996</v>
      </c>
      <c r="L34" s="31">
        <v>3.1912285714285713</v>
      </c>
      <c r="M34" s="31">
        <v>3.7584090909090904</v>
      </c>
      <c r="N34" s="31"/>
    </row>
    <row r="35" spans="2:14" x14ac:dyDescent="0.25">
      <c r="B35" s="10" t="s">
        <v>13</v>
      </c>
      <c r="C35" s="31">
        <v>2.2662900000000001</v>
      </c>
      <c r="D35" s="31">
        <v>1.7274261904761905</v>
      </c>
      <c r="E35" s="31">
        <v>1.7131954545454546</v>
      </c>
      <c r="F35" s="31">
        <v>1.787256818181818</v>
      </c>
      <c r="G35" s="30">
        <v>2.0627340909090908</v>
      </c>
      <c r="H35" s="30">
        <v>2.2958500000000002</v>
      </c>
      <c r="I35" s="30">
        <v>2.5483649999999995</v>
      </c>
      <c r="J35" s="30">
        <v>3.78</v>
      </c>
      <c r="K35" s="30">
        <v>3.3420299999999998</v>
      </c>
      <c r="L35" s="30">
        <v>3.2593800000000002</v>
      </c>
      <c r="M35" s="30">
        <v>3.7788818181818176</v>
      </c>
      <c r="N35" s="30"/>
    </row>
    <row r="36" spans="2:14" x14ac:dyDescent="0.25">
      <c r="B36" s="12" t="s">
        <v>14</v>
      </c>
      <c r="C36" s="32">
        <v>2.3813090909090913</v>
      </c>
      <c r="D36" s="32">
        <v>1.7499227272727274</v>
      </c>
      <c r="E36" s="32">
        <v>1.693985416666667</v>
      </c>
      <c r="F36" s="32">
        <v>1.8367159090909091</v>
      </c>
      <c r="G36" s="32">
        <v>2.0778349999999994</v>
      </c>
      <c r="H36" s="32">
        <v>2.3454571428571431</v>
      </c>
      <c r="I36" s="32">
        <v>2.6393636363636364</v>
      </c>
      <c r="J36" s="32">
        <v>3.87</v>
      </c>
      <c r="K36" s="32">
        <v>3.3561809523809529</v>
      </c>
      <c r="L36" s="32">
        <v>3.2919150000000004</v>
      </c>
      <c r="M36" s="32">
        <v>3.8855947368421053</v>
      </c>
      <c r="N36" s="31"/>
    </row>
    <row r="37" spans="2:14" x14ac:dyDescent="0.25">
      <c r="B37" s="13" t="s">
        <v>15</v>
      </c>
      <c r="C37" s="33">
        <v>1.8335987951722192</v>
      </c>
      <c r="D37" s="33">
        <v>1.9989725675230572</v>
      </c>
      <c r="E37" s="33">
        <v>1.7602630254582847</v>
      </c>
      <c r="F37" s="33">
        <v>1.6741343403758078</v>
      </c>
      <c r="G37" s="33">
        <v>1.9539589751552793</v>
      </c>
      <c r="H37" s="33">
        <v>2.157901819907146</v>
      </c>
      <c r="I37" s="33">
        <v>2.3534343257105217</v>
      </c>
      <c r="J37" s="33">
        <v>3.33</v>
      </c>
      <c r="K37" s="33">
        <f>AVERAGE(K25:K36)</f>
        <v>3.4874092506793999</v>
      </c>
      <c r="L37" s="33">
        <f>AVERAGE(L25:L36)</f>
        <v>3.1916690552523161</v>
      </c>
      <c r="M37" s="33">
        <f>AVERAGE(M25:M36)</f>
        <v>3.6540796733682033</v>
      </c>
      <c r="N37" s="33">
        <f>AVERAGE(N25:N36)</f>
        <v>3.7705970095693782</v>
      </c>
    </row>
    <row r="38" spans="2:14" x14ac:dyDescent="0.25">
      <c r="B38" s="15" t="s">
        <v>30</v>
      </c>
      <c r="C38" s="15"/>
      <c r="D38" s="15"/>
      <c r="E38" s="15"/>
      <c r="F38" s="15"/>
      <c r="G38" s="15"/>
    </row>
    <row r="39" spans="2:14" x14ac:dyDescent="0.25">
      <c r="K39" s="25"/>
    </row>
    <row r="40" spans="2:14" ht="15.6" x14ac:dyDescent="0.3">
      <c r="B40" s="7" t="s">
        <v>20</v>
      </c>
      <c r="C40" s="8"/>
      <c r="D40" s="8"/>
      <c r="E40" s="8"/>
      <c r="F40" s="8"/>
      <c r="G40" s="8"/>
    </row>
    <row r="41" spans="2:14" x14ac:dyDescent="0.25">
      <c r="B41" s="9" t="s">
        <v>2</v>
      </c>
      <c r="C41" s="9">
        <v>2008</v>
      </c>
      <c r="D41" s="9">
        <v>2009</v>
      </c>
      <c r="E41" s="9">
        <v>2010</v>
      </c>
      <c r="F41" s="9">
        <v>2011</v>
      </c>
      <c r="G41" s="9">
        <v>2012</v>
      </c>
      <c r="H41" s="9">
        <v>2013</v>
      </c>
      <c r="I41" s="9">
        <v>2014</v>
      </c>
      <c r="J41" s="9">
        <v>2015</v>
      </c>
      <c r="K41" s="9">
        <v>2016</v>
      </c>
      <c r="L41" s="9">
        <v>2017</v>
      </c>
      <c r="M41" s="9">
        <v>2018</v>
      </c>
      <c r="N41" s="26">
        <v>2019</v>
      </c>
    </row>
    <row r="42" spans="2:14" x14ac:dyDescent="0.25">
      <c r="B42" s="10" t="s">
        <v>3</v>
      </c>
      <c r="C42" s="30">
        <v>1265.009449533309</v>
      </c>
      <c r="D42" s="30">
        <v>894.59748443091996</v>
      </c>
      <c r="E42" s="30">
        <v>960.5507229438947</v>
      </c>
      <c r="F42" s="30">
        <v>1097.7937439703858</v>
      </c>
      <c r="G42" s="30">
        <v>1436.7506423687139</v>
      </c>
      <c r="H42" s="30">
        <v>1640.210851551398</v>
      </c>
      <c r="I42" s="30">
        <v>1851.6881961007452</v>
      </c>
      <c r="J42" s="30">
        <v>1644.5206980130372</v>
      </c>
      <c r="K42" s="30">
        <v>1434.8480208046019</v>
      </c>
      <c r="L42" s="30">
        <v>1228.6528944727243</v>
      </c>
      <c r="M42" s="30">
        <v>1524.5710737674697</v>
      </c>
      <c r="N42" s="30">
        <v>1957.8440988357711</v>
      </c>
    </row>
    <row r="43" spans="2:14" x14ac:dyDescent="0.25">
      <c r="B43" s="10" t="s">
        <v>4</v>
      </c>
      <c r="C43" s="30">
        <v>1244.0718965260021</v>
      </c>
      <c r="D43" s="30">
        <v>1014.0966322029147</v>
      </c>
      <c r="E43" s="30">
        <v>1002.6603414711323</v>
      </c>
      <c r="F43" s="30">
        <v>1141.9177334355022</v>
      </c>
      <c r="G43" s="30">
        <v>1375.7856599591885</v>
      </c>
      <c r="H43" s="30">
        <v>1552.0478835364102</v>
      </c>
      <c r="I43" s="30">
        <v>1862.1186315483424</v>
      </c>
      <c r="J43" s="30">
        <v>1682.5278742901471</v>
      </c>
      <c r="K43" s="30">
        <v>1474.2916044853266</v>
      </c>
      <c r="L43" s="30">
        <v>1251.0016371549259</v>
      </c>
      <c r="M43" s="30">
        <v>1572.8306592248282</v>
      </c>
      <c r="N43" s="30">
        <v>1798.922419519552</v>
      </c>
    </row>
    <row r="44" spans="2:14" x14ac:dyDescent="0.25">
      <c r="B44" s="10" t="s">
        <v>5</v>
      </c>
      <c r="C44" s="30">
        <v>1306.1691675659702</v>
      </c>
      <c r="D44" s="30">
        <v>896.7951390797258</v>
      </c>
      <c r="E44" s="30">
        <v>982.96037805202729</v>
      </c>
      <c r="F44" s="30">
        <v>1204.5195196411432</v>
      </c>
      <c r="G44" s="30">
        <v>1532.4125123564811</v>
      </c>
      <c r="H44" s="30">
        <v>1621.7529200267861</v>
      </c>
      <c r="I44" s="30">
        <v>1834.6465332040025</v>
      </c>
      <c r="J44" s="30">
        <v>1389.4268994785748</v>
      </c>
      <c r="K44" s="30">
        <v>1196.5014870108803</v>
      </c>
      <c r="L44" s="30">
        <v>1300.3920304536455</v>
      </c>
      <c r="M44" s="30">
        <v>1594.0920339581685</v>
      </c>
      <c r="N44" s="30">
        <v>1920.8638011089681</v>
      </c>
    </row>
    <row r="45" spans="2:14" x14ac:dyDescent="0.25">
      <c r="B45" s="10" t="s">
        <v>6</v>
      </c>
      <c r="C45" s="30">
        <v>1348.1297813862411</v>
      </c>
      <c r="D45" s="30">
        <v>747.14235867646244</v>
      </c>
      <c r="E45" s="30">
        <v>1015.5401263253132</v>
      </c>
      <c r="F45" s="30">
        <v>1282.4414432988519</v>
      </c>
      <c r="G45" s="30">
        <v>1594.6160342753512</v>
      </c>
      <c r="H45" s="30">
        <v>1597.4285431335811</v>
      </c>
      <c r="I45" s="30">
        <v>1765.6091374296595</v>
      </c>
      <c r="J45" s="30">
        <v>1284.1009901552197</v>
      </c>
      <c r="K45" s="30">
        <v>1064.2782309849856</v>
      </c>
      <c r="L45" s="30">
        <v>1318.7724677704323</v>
      </c>
      <c r="M45" s="30">
        <v>1673.6553045000001</v>
      </c>
      <c r="N45" s="30"/>
    </row>
    <row r="46" spans="2:14" x14ac:dyDescent="0.25">
      <c r="B46" s="10" t="s">
        <v>7</v>
      </c>
      <c r="C46" s="30">
        <v>1555.4313041076084</v>
      </c>
      <c r="D46" s="30">
        <v>779.24196399827133</v>
      </c>
      <c r="E46" s="30">
        <v>1053.0245389657321</v>
      </c>
      <c r="F46" s="30">
        <v>1379.976130508684</v>
      </c>
      <c r="G46" s="30">
        <v>1682.8949355388538</v>
      </c>
      <c r="H46" s="30">
        <v>1664.451138305998</v>
      </c>
      <c r="I46" s="30">
        <v>1743.8738088136563</v>
      </c>
      <c r="J46" s="30">
        <v>1395.8692972085501</v>
      </c>
      <c r="K46" s="30">
        <v>1082.9330932893911</v>
      </c>
      <c r="L46" s="30">
        <v>1326.8555760897245</v>
      </c>
      <c r="M46" s="30">
        <v>1913.9298079883067</v>
      </c>
      <c r="N46" s="30"/>
    </row>
    <row r="47" spans="2:14" x14ac:dyDescent="0.25">
      <c r="B47" s="10" t="s">
        <v>8</v>
      </c>
      <c r="C47" s="30">
        <v>1685.8740254455493</v>
      </c>
      <c r="D47" s="30">
        <v>853.5545799732655</v>
      </c>
      <c r="E47" s="30">
        <v>1054.1471537944899</v>
      </c>
      <c r="F47" s="30">
        <v>1269.5339557789889</v>
      </c>
      <c r="G47" s="30">
        <v>1647.8950477657015</v>
      </c>
      <c r="H47" s="30">
        <v>1757.5549164677109</v>
      </c>
      <c r="I47" s="30">
        <v>1713.348060163838</v>
      </c>
      <c r="J47" s="30">
        <v>1482.8166354357429</v>
      </c>
      <c r="K47" s="30">
        <v>1239.90655326406</v>
      </c>
      <c r="L47" s="30">
        <v>1290.6657258272917</v>
      </c>
      <c r="M47" s="30">
        <v>2053.6695398928437</v>
      </c>
      <c r="N47" s="30"/>
    </row>
    <row r="48" spans="2:14" x14ac:dyDescent="0.25">
      <c r="B48" s="11" t="s">
        <v>9</v>
      </c>
      <c r="C48" s="30">
        <v>1771.6871773297648</v>
      </c>
      <c r="D48" s="30">
        <v>924.29203267490936</v>
      </c>
      <c r="E48" s="30">
        <v>956.35776102612874</v>
      </c>
      <c r="F48" s="30">
        <v>1241.5361583916344</v>
      </c>
      <c r="G48" s="30">
        <v>1534.6126261601116</v>
      </c>
      <c r="H48" s="30">
        <v>1706.8841047881804</v>
      </c>
      <c r="I48" s="30">
        <v>1722.5667063502763</v>
      </c>
      <c r="J48" s="30">
        <v>1483.4170289495898</v>
      </c>
      <c r="K48" s="30">
        <v>1144.7376563458092</v>
      </c>
      <c r="L48" s="30">
        <v>1222.7232910860025</v>
      </c>
      <c r="M48" s="30">
        <v>2058.3487273714336</v>
      </c>
      <c r="N48" s="30"/>
    </row>
    <row r="49" spans="2:14" x14ac:dyDescent="0.25">
      <c r="B49" s="10" t="s">
        <v>10</v>
      </c>
      <c r="C49" s="30">
        <v>1713.453237730783</v>
      </c>
      <c r="D49" s="30">
        <v>869.33465428955924</v>
      </c>
      <c r="E49" s="30">
        <v>957.21485835868077</v>
      </c>
      <c r="F49" s="30">
        <v>1285.2806404537196</v>
      </c>
      <c r="G49" s="30">
        <v>1469.6621597517092</v>
      </c>
      <c r="H49" s="30">
        <v>1807.8429787707782</v>
      </c>
      <c r="I49" s="30">
        <v>1747.89252910903</v>
      </c>
      <c r="J49" s="30">
        <v>1502.3625380340395</v>
      </c>
      <c r="K49" s="30">
        <v>1173.6651833647602</v>
      </c>
      <c r="L49" s="30">
        <v>1267.3574287801475</v>
      </c>
      <c r="M49" s="30">
        <v>2180.9748729177486</v>
      </c>
      <c r="N49" s="30"/>
    </row>
    <row r="50" spans="2:14" x14ac:dyDescent="0.25">
      <c r="B50" s="10" t="s">
        <v>11</v>
      </c>
      <c r="C50" s="30">
        <v>1757.8791886322654</v>
      </c>
      <c r="D50" s="30">
        <v>924.55146298723753</v>
      </c>
      <c r="E50" s="30">
        <v>929.0406016071945</v>
      </c>
      <c r="F50" s="30">
        <v>1382.1895940313523</v>
      </c>
      <c r="G50" s="30">
        <v>1494.2608949548671</v>
      </c>
      <c r="H50" s="30">
        <v>1745.1863948064959</v>
      </c>
      <c r="I50" s="30">
        <v>1770.6739300721686</v>
      </c>
      <c r="J50" s="30">
        <v>1756.140941673825</v>
      </c>
      <c r="K50" s="30">
        <v>1209.2223626869759</v>
      </c>
      <c r="L50" s="30">
        <v>1370.8541374066065</v>
      </c>
      <c r="M50" s="30">
        <v>2354.1260867618648</v>
      </c>
      <c r="N50" s="30"/>
    </row>
    <row r="51" spans="2:14" x14ac:dyDescent="0.25">
      <c r="B51" s="10" t="s">
        <v>12</v>
      </c>
      <c r="C51" s="30">
        <v>1746.9363096573884</v>
      </c>
      <c r="D51" s="30">
        <v>864.97929057256101</v>
      </c>
      <c r="E51" s="30">
        <v>949.55469536429928</v>
      </c>
      <c r="F51" s="30">
        <v>1367.0148452195292</v>
      </c>
      <c r="G51" s="30">
        <v>1640.2096187595148</v>
      </c>
      <c r="H51" s="30">
        <v>1709.0891525887669</v>
      </c>
      <c r="I51" s="30">
        <v>1824.7133495709693</v>
      </c>
      <c r="J51" s="30">
        <v>1661.2966329060534</v>
      </c>
      <c r="K51" s="30">
        <v>1249.1268919079719</v>
      </c>
      <c r="L51" s="30">
        <v>1465.4162508021163</v>
      </c>
      <c r="M51" s="30">
        <v>2168.6266513753117</v>
      </c>
      <c r="N51" s="30"/>
    </row>
    <row r="52" spans="2:14" x14ac:dyDescent="0.25">
      <c r="B52" s="10" t="s">
        <v>13</v>
      </c>
      <c r="C52" s="30">
        <v>1457.5066763072141</v>
      </c>
      <c r="D52" s="30">
        <v>896.66548301484795</v>
      </c>
      <c r="E52" s="30">
        <v>973.85828057043761</v>
      </c>
      <c r="F52" s="30">
        <v>1400.6013794049222</v>
      </c>
      <c r="G52" s="30">
        <v>1691.0726042142405</v>
      </c>
      <c r="H52" s="30">
        <v>1789.057990596493</v>
      </c>
      <c r="I52" s="30">
        <v>1855.7781826194241</v>
      </c>
      <c r="J52" s="30">
        <v>1626.1095907941663</v>
      </c>
      <c r="K52" s="30">
        <v>1309.7937852263024</v>
      </c>
      <c r="L52" s="30">
        <v>1525.0584167750162</v>
      </c>
      <c r="M52" s="30">
        <v>2199.7633885889541</v>
      </c>
      <c r="N52" s="30"/>
    </row>
    <row r="53" spans="2:14" x14ac:dyDescent="0.25">
      <c r="B53" s="12" t="s">
        <v>14</v>
      </c>
      <c r="C53" s="30">
        <v>1104.6360543049545</v>
      </c>
      <c r="D53" s="30">
        <v>936.20732831845157</v>
      </c>
      <c r="E53" s="30">
        <v>1015.4418969619963</v>
      </c>
      <c r="F53" s="30">
        <v>1461.4835356736126</v>
      </c>
      <c r="G53" s="30">
        <v>1688.0883591182414</v>
      </c>
      <c r="H53" s="30">
        <v>1810.0760193832136</v>
      </c>
      <c r="I53" s="30">
        <v>1808.3633147253033</v>
      </c>
      <c r="J53" s="30">
        <v>1465.8396095054029</v>
      </c>
      <c r="K53" s="30">
        <v>1308.5406009442354</v>
      </c>
      <c r="L53" s="30">
        <v>1561.7664315585362</v>
      </c>
      <c r="M53" s="30">
        <v>2169.8570777585178</v>
      </c>
      <c r="N53" s="30"/>
    </row>
    <row r="54" spans="2:14" x14ac:dyDescent="0.25">
      <c r="B54" s="13" t="s">
        <v>15</v>
      </c>
      <c r="C54" s="33">
        <v>1496.398689043921</v>
      </c>
      <c r="D54" s="33">
        <v>883.45486751826047</v>
      </c>
      <c r="E54" s="33">
        <v>987.52927962011051</v>
      </c>
      <c r="F54" s="33">
        <v>1292.8573899840273</v>
      </c>
      <c r="G54" s="33">
        <v>1565.6884246019144</v>
      </c>
      <c r="H54" s="33">
        <v>1700.131907829651</v>
      </c>
      <c r="I54" s="33">
        <v>1791.7726983089515</v>
      </c>
      <c r="J54" s="33">
        <v>1531.2</v>
      </c>
      <c r="K54" s="33">
        <f>AVERAGE(K42:K53)</f>
        <v>1240.6537891929418</v>
      </c>
      <c r="L54" s="33">
        <f>AVERAGE(L42:L53)</f>
        <v>1344.1263573480974</v>
      </c>
      <c r="M54" s="33">
        <f>AVERAGE(M42:M53)</f>
        <v>1955.3704353421208</v>
      </c>
      <c r="N54" s="33">
        <f>AVERAGE(N42:N53)</f>
        <v>1892.5434398214304</v>
      </c>
    </row>
    <row r="55" spans="2:14" x14ac:dyDescent="0.25">
      <c r="B55" s="15" t="s">
        <v>31</v>
      </c>
      <c r="C55" s="15"/>
      <c r="D55" s="15"/>
      <c r="E55" s="15"/>
      <c r="F55" s="15"/>
      <c r="G55" s="15"/>
      <c r="H55" s="22"/>
      <c r="K55" s="25"/>
    </row>
    <row r="56" spans="2:14" x14ac:dyDescent="0.25">
      <c r="B56" s="16" t="s">
        <v>28</v>
      </c>
      <c r="I56" s="25"/>
      <c r="K56" s="25"/>
    </row>
    <row r="58" spans="2:14" x14ac:dyDescent="0.25">
      <c r="K58" s="25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ignoredErrors>
    <ignoredError sqref="K19:M19 K54:M54 K37:M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8</vt:i4>
      </vt:variant>
    </vt:vector>
  </HeadingPairs>
  <TitlesOfParts>
    <vt:vector size="11" baseType="lpstr">
      <vt:lpstr>biodiesel</vt:lpstr>
      <vt:lpstr>diesel_nacional</vt:lpstr>
      <vt:lpstr>diesel_importado</vt:lpstr>
      <vt:lpstr>diesel_nacional!_ftn1</vt:lpstr>
      <vt:lpstr>diesel_nacional!_ftn2</vt:lpstr>
      <vt:lpstr>diesel_nacional!_ftn3</vt:lpstr>
      <vt:lpstr>diesel_nacional!_ftn4</vt:lpstr>
      <vt:lpstr>diesel_nacional!_ftnref1</vt:lpstr>
      <vt:lpstr>diesel_nacional!_ftnref2</vt:lpstr>
      <vt:lpstr>diesel_nacional!_ftnref3</vt:lpstr>
      <vt:lpstr>diesel_nacional!_ftnref4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Zilio</dc:creator>
  <cp:lastModifiedBy>lucas</cp:lastModifiedBy>
  <dcterms:created xsi:type="dcterms:W3CDTF">2013-02-21T18:00:52Z</dcterms:created>
  <dcterms:modified xsi:type="dcterms:W3CDTF">2019-04-26T20:29:26Z</dcterms:modified>
</cp:coreProperties>
</file>