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Biodiesel/Estatísticas/Site/Português/"/>
    </mc:Choice>
  </mc:AlternateContent>
  <xr:revisionPtr revIDLastSave="424" documentId="13_ncr:1_{584EC35E-2750-4698-8231-EB85C8002D9E}" xr6:coauthVersionLast="47" xr6:coauthVersionMax="47" xr10:uidLastSave="{64CCB892-DBC6-49AA-85DD-97B1B47680FE}"/>
  <bookViews>
    <workbookView xWindow="-108" yWindow="-108" windowWidth="23256" windowHeight="12576" xr2:uid="{00000000-000D-0000-FFFF-FFFF00000000}"/>
  </bookViews>
  <sheets>
    <sheet name="vendas_importacao_dieselB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5" i="2" l="1"/>
  <c r="V74" i="2"/>
  <c r="V73" i="2"/>
  <c r="V94" i="2"/>
  <c r="V72" i="2"/>
  <c r="V63" i="2"/>
  <c r="V64" i="2"/>
  <c r="V65" i="2"/>
  <c r="V66" i="2"/>
  <c r="V67" i="2"/>
  <c r="V68" i="2"/>
  <c r="V69" i="2"/>
  <c r="V70" i="2"/>
  <c r="V71" i="2"/>
  <c r="U74" i="2" l="1"/>
  <c r="U72" i="2" l="1"/>
  <c r="U73" i="2"/>
  <c r="U71" i="2"/>
  <c r="U70" i="2" l="1"/>
  <c r="U69" i="2" l="1"/>
  <c r="U57" i="2"/>
  <c r="U94" i="2" l="1"/>
  <c r="T94" i="2"/>
  <c r="S94" i="2"/>
  <c r="Q75" i="2"/>
  <c r="R75" i="2"/>
  <c r="S75" i="2"/>
  <c r="U64" i="2"/>
  <c r="U65" i="2"/>
  <c r="U66" i="2"/>
  <c r="U67" i="2"/>
  <c r="U68" i="2"/>
  <c r="U63" i="2"/>
  <c r="T64" i="2"/>
  <c r="T65" i="2"/>
  <c r="T66" i="2"/>
  <c r="T67" i="2"/>
  <c r="T68" i="2"/>
  <c r="T69" i="2"/>
  <c r="T70" i="2"/>
  <c r="T71" i="2"/>
  <c r="T72" i="2"/>
  <c r="T73" i="2"/>
  <c r="T74" i="2"/>
  <c r="T63" i="2"/>
  <c r="S57" i="2"/>
  <c r="T75" i="2" l="1"/>
  <c r="U75" i="2"/>
  <c r="U39" i="2"/>
  <c r="S39" i="2"/>
  <c r="T39" i="2"/>
</calcChain>
</file>

<file path=xl/sharedStrings.xml><?xml version="1.0" encoding="utf-8"?>
<sst xmlns="http://schemas.openxmlformats.org/spreadsheetml/2006/main" count="85" uniqueCount="27">
  <si>
    <t>Brasil - Biodiesel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</si>
  <si>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</si>
  <si>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</si>
  <si>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</si>
  <si>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</si>
  <si>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</si>
  <si>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</si>
  <si>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</si>
  <si>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</si>
  <si>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</si>
  <si>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</si>
  <si>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</si>
  <si>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</si>
  <si>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</si>
  <si>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</si>
  <si>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Importações de diesel: Brasil</t>
  </si>
  <si>
    <t>Média</t>
  </si>
  <si>
    <r>
      <t xml:space="preserve"> Fonte/Elaboração:</t>
    </r>
    <r>
      <rPr>
        <sz val="10"/>
        <rFont val="Arial"/>
        <family val="2"/>
      </rPr>
      <t xml:space="preserve"> ANP/ABIOVE.</t>
    </r>
  </si>
  <si>
    <t xml:space="preserve"> Nota: Incluso biodiesel. Inclusas vendas para consumo termelétrico e aquaviário.</t>
  </si>
  <si>
    <r>
      <t xml:space="preserve"> Fonte/Elaboração:</t>
    </r>
    <r>
      <rPr>
        <sz val="10"/>
        <rFont val="Arial"/>
        <family val="2"/>
      </rPr>
      <t xml:space="preserve"> ANP/ABIOVE - Coordenadoria de Economia e Estatística</t>
    </r>
  </si>
  <si>
    <t>Venda mensal, pelas distribuidoras, de diesel B (m³)</t>
  </si>
  <si>
    <t>Participação das importações nas vendas de diesel B (%)</t>
  </si>
  <si>
    <t>Importações de diesel A (US$ FOB)</t>
  </si>
  <si>
    <t>Importações de diesel A (m³)</t>
  </si>
  <si>
    <t>Participação das importações nas vendas de diesel A (%)</t>
  </si>
  <si>
    <t>Atualizado em 07/02/2025</t>
  </si>
  <si>
    <t xml:space="preserve"> Nota: Com base em dados disponíveis até dez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</si>
</sst>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_);\(0\)"/>
    <numFmt numFmtId="166" formatCode="_(* #,##0_);_(* \(#,##0\);_(* &quot;-&quot;??_);_(@_)"/>
    <numFmt numFmtId="167" formatCode="0.0%"/>
    <numFmt numFmtId="168" formatCode="#,##0.0000"/>
    <numFmt numFmtId="169" formatCode="0.000%"/>
  </numFmts>
  <fonts count="17" x14ac:knownFonts="1">
    <font>
      <sz val="10"/>
      <color theme="1"/>
      <name val="Times New Roman"/>
      <family val="2"/>
    </font>
    <font>
      <sz val="8"/>
      <color indexed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0"/>
      <color theme="1"/>
      <name val="Times New Roman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9">
    <xf numFmtId="0" fontId="0" fillId="0" borderId="0" xfId="0"/>
    <xf numFmtId="1" fontId="1" fillId="0" borderId="0" xfId="0" applyNumberFormat="1" applyFont="1" applyAlignment="1">
      <alignment horizontal="center"/>
    </xf>
    <xf numFmtId="1" fontId="3" fillId="0" borderId="0" xfId="2" applyNumberFormat="1" applyFont="1" applyAlignment="1">
      <alignment horizontal="left" indent="9"/>
    </xf>
    <xf numFmtId="0" fontId="4" fillId="0" borderId="0" xfId="0" applyFont="1"/>
    <xf numFmtId="1" fontId="5" fillId="0" borderId="0" xfId="2" applyNumberFormat="1" applyFont="1" applyFill="1" applyAlignment="1">
      <alignment horizontal="left" vertical="center" indent="9"/>
    </xf>
    <xf numFmtId="164" fontId="5" fillId="0" borderId="0" xfId="2" applyNumberFormat="1" applyFont="1" applyFill="1" applyAlignment="1">
      <alignment horizontal="left" vertical="center" indent="9"/>
    </xf>
    <xf numFmtId="1" fontId="6" fillId="0" borderId="0" xfId="2" applyNumberFormat="1" applyFont="1" applyFill="1" applyAlignment="1">
      <alignment horizontal="left" vertical="center" indent="9"/>
    </xf>
    <xf numFmtId="0" fontId="12" fillId="0" borderId="0" xfId="0" applyFont="1"/>
    <xf numFmtId="0" fontId="13" fillId="0" borderId="0" xfId="0" applyFont="1"/>
    <xf numFmtId="165" fontId="7" fillId="2" borderId="1" xfId="2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166" fontId="8" fillId="3" borderId="3" xfId="2" applyNumberFormat="1" applyFont="1" applyFill="1" applyBorder="1" applyAlignment="1">
      <alignment horizontal="center"/>
    </xf>
    <xf numFmtId="0" fontId="2" fillId="0" borderId="0" xfId="0" applyFont="1"/>
    <xf numFmtId="2" fontId="8" fillId="0" borderId="0" xfId="2" applyNumberFormat="1" applyFont="1"/>
    <xf numFmtId="2" fontId="2" fillId="0" borderId="0" xfId="2" applyNumberFormat="1" applyFont="1"/>
    <xf numFmtId="1" fontId="9" fillId="0" borderId="0" xfId="2" applyNumberFormat="1" applyFont="1" applyAlignment="1">
      <alignment horizontal="left"/>
    </xf>
    <xf numFmtId="1" fontId="10" fillId="0" borderId="0" xfId="2" applyNumberFormat="1" applyFont="1" applyFill="1" applyAlignment="1">
      <alignment horizontal="left" vertical="center"/>
    </xf>
    <xf numFmtId="167" fontId="2" fillId="0" borderId="0" xfId="1" applyNumberFormat="1" applyFont="1"/>
    <xf numFmtId="3" fontId="2" fillId="0" borderId="0" xfId="0" applyNumberFormat="1" applyFont="1"/>
    <xf numFmtId="167" fontId="14" fillId="0" borderId="0" xfId="1" applyNumberFormat="1" applyFont="1" applyBorder="1" applyAlignment="1">
      <alignment horizontal="right"/>
    </xf>
    <xf numFmtId="165" fontId="7" fillId="2" borderId="0" xfId="2" applyNumberFormat="1" applyFont="1" applyFill="1" applyBorder="1" applyAlignment="1">
      <alignment horizontal="center"/>
    </xf>
    <xf numFmtId="9" fontId="2" fillId="0" borderId="0" xfId="1" applyFont="1"/>
    <xf numFmtId="10" fontId="2" fillId="0" borderId="0" xfId="1" applyNumberFormat="1" applyFont="1"/>
    <xf numFmtId="3" fontId="14" fillId="0" borderId="0" xfId="1" applyNumberFormat="1" applyFont="1" applyAlignment="1">
      <alignment horizontal="right"/>
    </xf>
    <xf numFmtId="3" fontId="8" fillId="3" borderId="3" xfId="2" applyNumberFormat="1" applyFont="1" applyFill="1" applyBorder="1" applyAlignment="1">
      <alignment horizontal="right"/>
    </xf>
    <xf numFmtId="9" fontId="14" fillId="0" borderId="0" xfId="1" applyFont="1" applyAlignment="1">
      <alignment horizontal="right"/>
    </xf>
    <xf numFmtId="9" fontId="8" fillId="3" borderId="3" xfId="1" applyFont="1" applyFill="1" applyBorder="1" applyAlignment="1">
      <alignment horizontal="right"/>
    </xf>
    <xf numFmtId="3" fontId="4" fillId="0" borderId="0" xfId="0" applyNumberFormat="1" applyFont="1"/>
    <xf numFmtId="165" fontId="7" fillId="2" borderId="4" xfId="2" applyNumberFormat="1" applyFont="1" applyFill="1" applyBorder="1" applyAlignment="1">
      <alignment horizontal="center"/>
    </xf>
    <xf numFmtId="165" fontId="7" fillId="2" borderId="5" xfId="2" applyNumberFormat="1" applyFont="1" applyFill="1" applyBorder="1" applyAlignment="1">
      <alignment horizontal="center"/>
    </xf>
    <xf numFmtId="168" fontId="2" fillId="0" borderId="0" xfId="0" applyNumberFormat="1" applyFont="1"/>
    <xf numFmtId="1" fontId="8" fillId="0" borderId="0" xfId="2" applyNumberFormat="1" applyFont="1" applyFill="1" applyAlignment="1">
      <alignment horizontal="left" vertical="center"/>
    </xf>
    <xf numFmtId="169" fontId="2" fillId="0" borderId="0" xfId="0" applyNumberFormat="1" applyFont="1"/>
    <xf numFmtId="2" fontId="15" fillId="0" borderId="0" xfId="2" applyNumberFormat="1" applyFont="1"/>
    <xf numFmtId="43" fontId="2" fillId="0" borderId="0" xfId="2" applyFont="1"/>
    <xf numFmtId="3" fontId="8" fillId="3" borderId="0" xfId="2" applyNumberFormat="1" applyFont="1" applyFill="1" applyBorder="1" applyAlignment="1">
      <alignment horizontal="right"/>
    </xf>
    <xf numFmtId="0" fontId="2" fillId="4" borderId="0" xfId="0" applyFont="1" applyFill="1"/>
    <xf numFmtId="1" fontId="1" fillId="4" borderId="0" xfId="0" applyNumberFormat="1" applyFont="1" applyFill="1" applyAlignment="1">
      <alignment horizontal="center"/>
    </xf>
    <xf numFmtId="0" fontId="4" fillId="4" borderId="0" xfId="0" applyFont="1" applyFill="1"/>
    <xf numFmtId="0" fontId="14" fillId="4" borderId="0" xfId="0" applyFont="1" applyFill="1" applyAlignment="1">
      <alignment horizontal="center"/>
    </xf>
    <xf numFmtId="3" fontId="14" fillId="4" borderId="0" xfId="1" applyNumberFormat="1" applyFont="1" applyFill="1" applyAlignment="1">
      <alignment horizontal="right"/>
    </xf>
    <xf numFmtId="0" fontId="14" fillId="4" borderId="2" xfId="0" applyFont="1" applyFill="1" applyBorder="1" applyAlignment="1">
      <alignment horizontal="center"/>
    </xf>
    <xf numFmtId="2" fontId="8" fillId="4" borderId="0" xfId="2" applyNumberFormat="1" applyFont="1" applyFill="1"/>
    <xf numFmtId="3" fontId="2" fillId="4" borderId="0" xfId="0" applyNumberFormat="1" applyFont="1" applyFill="1"/>
    <xf numFmtId="167" fontId="2" fillId="4" borderId="0" xfId="1" applyNumberFormat="1" applyFont="1" applyFill="1"/>
    <xf numFmtId="0" fontId="13" fillId="4" borderId="0" xfId="0" applyFont="1" applyFill="1"/>
    <xf numFmtId="9" fontId="4" fillId="0" borderId="0" xfId="1" applyFont="1"/>
    <xf numFmtId="3" fontId="16" fillId="0" borderId="0" xfId="0" applyNumberFormat="1" applyFont="1"/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53795</xdr:colOff>
      <xdr:row>1</xdr:row>
      <xdr:rowOff>17931</xdr:rowOff>
    </xdr:from>
    <xdr:to>
      <xdr:col>1</xdr:col>
      <xdr:colOff>970949</xdr:colOff>
      <xdr:row>3</xdr:row>
      <xdr:rowOff>170229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188266" y="174813"/>
          <a:ext cx="926044" cy="710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J95"/>
  <sheetViews>
    <sheetView showGridLines="0" tabSelected="1" zoomScale="70" zoomScaleNormal="70" workbookViewId="0"/>
  </sheetViews>
  <sheetFormatPr defaultColWidth="9.33203125" defaultRowHeight="13.2" x14ac:dyDescent="0.25"/>
  <cols>
    <col min="1" max="1" width="2.33203125" style="13" customWidth="1"/>
    <col min="2" max="2" width="18.33203125" style="13" customWidth="1"/>
    <col min="3" max="3" width="22" style="13" customWidth="1"/>
    <col min="4" max="5" width="15.21875" style="13" bestFit="1" customWidth="1"/>
    <col min="6" max="6" width="14.88671875" style="13" bestFit="1" customWidth="1"/>
    <col min="7" max="7" width="15.21875" style="13" bestFit="1" customWidth="1"/>
    <col min="8" max="10" width="14.88671875" style="13" bestFit="1" customWidth="1"/>
    <col min="11" max="11" width="15.5546875" style="13" bestFit="1" customWidth="1"/>
    <col min="12" max="12" width="15.21875" style="13" bestFit="1" customWidth="1"/>
    <col min="13" max="13" width="14.88671875" style="13" bestFit="1" customWidth="1"/>
    <col min="14" max="19" width="15.5546875" style="13" bestFit="1" customWidth="1"/>
    <col min="20" max="20" width="16.33203125" style="13" bestFit="1" customWidth="1"/>
    <col min="21" max="22" width="15.5546875" style="13" bestFit="1" customWidth="1"/>
    <col min="23" max="30" width="13.109375" style="13" customWidth="1"/>
    <col min="31" max="32" width="9.33203125" style="13"/>
    <col min="33" max="33" width="23.77734375" style="13" bestFit="1" customWidth="1"/>
    <col min="34" max="34" width="14.77734375" style="13" bestFit="1" customWidth="1"/>
    <col min="35" max="35" width="20.77734375" style="13" bestFit="1" customWidth="1"/>
    <col min="36" max="36" width="13.77734375" style="13" bestFit="1" customWidth="1"/>
    <col min="37" max="16384" width="9.33203125" style="13"/>
  </cols>
  <sheetData>
    <row r="2" spans="1:22" s="3" customFormat="1" ht="22.8" x14ac:dyDescent="0.4">
      <c r="A2" s="1"/>
      <c r="C2" s="16" t="s">
        <v>0</v>
      </c>
      <c r="D2" s="2"/>
      <c r="E2" s="2"/>
      <c r="F2" s="2"/>
      <c r="G2" s="2"/>
      <c r="H2" s="2"/>
    </row>
    <row r="3" spans="1:22" s="3" customFormat="1" ht="21" x14ac:dyDescent="0.25">
      <c r="A3" s="1"/>
      <c r="C3" s="17" t="s">
        <v>15</v>
      </c>
      <c r="D3" s="4"/>
      <c r="E3" s="4"/>
      <c r="F3" s="4"/>
      <c r="G3" s="5"/>
      <c r="H3" s="4"/>
    </row>
    <row r="4" spans="1:22" s="3" customFormat="1" ht="15.6" x14ac:dyDescent="0.25">
      <c r="A4" s="1"/>
      <c r="C4" s="32" t="s">
        <v>25</v>
      </c>
      <c r="D4" s="6"/>
      <c r="E4" s="6"/>
      <c r="F4" s="6"/>
      <c r="G4" s="6"/>
      <c r="H4" s="6"/>
    </row>
    <row r="5" spans="1:22" s="3" customFormat="1" ht="15.6" x14ac:dyDescent="0.25">
      <c r="A5" s="1"/>
      <c r="B5" s="6"/>
      <c r="C5" s="6"/>
      <c r="D5" s="6"/>
      <c r="E5" s="6"/>
      <c r="F5" s="6"/>
      <c r="G5" s="6"/>
      <c r="H5" s="6"/>
    </row>
    <row r="6" spans="1:22" s="3" customFormat="1" ht="15.6" x14ac:dyDescent="0.3">
      <c r="A6" s="1"/>
      <c r="B6" s="7" t="s">
        <v>20</v>
      </c>
      <c r="C6" s="8"/>
      <c r="D6" s="8"/>
      <c r="E6" s="8"/>
      <c r="F6" s="8"/>
      <c r="G6" s="8"/>
      <c r="H6" s="8"/>
      <c r="I6" s="8"/>
      <c r="J6" s="8"/>
    </row>
    <row r="7" spans="1:22" s="3" customFormat="1" ht="13.8" x14ac:dyDescent="0.25">
      <c r="A7" s="1"/>
      <c r="B7" s="9" t="s">
        <v>1</v>
      </c>
      <c r="C7" s="9">
        <v>2005</v>
      </c>
      <c r="D7" s="9">
        <v>2006</v>
      </c>
      <c r="E7" s="9">
        <v>2007</v>
      </c>
      <c r="F7" s="9">
        <v>2008</v>
      </c>
      <c r="G7" s="9">
        <v>2009</v>
      </c>
      <c r="H7" s="9">
        <v>2010</v>
      </c>
      <c r="I7" s="9">
        <v>2011</v>
      </c>
      <c r="J7" s="9">
        <v>2012</v>
      </c>
      <c r="K7" s="9">
        <v>2013</v>
      </c>
      <c r="L7" s="9">
        <v>2014</v>
      </c>
      <c r="M7" s="9">
        <v>2015</v>
      </c>
      <c r="N7" s="9">
        <v>2016</v>
      </c>
      <c r="O7" s="29">
        <v>2017</v>
      </c>
      <c r="P7" s="21">
        <v>2018</v>
      </c>
      <c r="Q7" s="29">
        <v>2019</v>
      </c>
      <c r="R7" s="29">
        <v>2020</v>
      </c>
      <c r="S7" s="29">
        <v>2021</v>
      </c>
      <c r="T7" s="21">
        <v>2022</v>
      </c>
      <c r="U7" s="29">
        <v>2023</v>
      </c>
      <c r="V7" s="29">
        <v>2024</v>
      </c>
    </row>
    <row r="8" spans="1:22" s="3" customFormat="1" ht="13.8" x14ac:dyDescent="0.25">
      <c r="A8" s="1"/>
      <c r="B8" s="10" t="s">
        <v>2</v>
      </c>
      <c r="C8" s="24">
        <v>2820852.1399999997</v>
      </c>
      <c r="D8" s="24">
        <v>2935471.3739999998</v>
      </c>
      <c r="E8" s="24">
        <v>3047478.2799340002</v>
      </c>
      <c r="F8" s="24">
        <v>3366102.9488740005</v>
      </c>
      <c r="G8" s="24">
        <v>3158388.930993</v>
      </c>
      <c r="H8" s="24">
        <v>3349428.489056</v>
      </c>
      <c r="I8" s="24">
        <v>3556627.0031509991</v>
      </c>
      <c r="J8" s="24">
        <v>3927754.9330690005</v>
      </c>
      <c r="K8" s="24">
        <v>4388623.9570000004</v>
      </c>
      <c r="L8" s="24">
        <v>4495726.0930000003</v>
      </c>
      <c r="M8" s="24">
        <v>4666235.438000001</v>
      </c>
      <c r="N8" s="24">
        <v>3881806.3839999991</v>
      </c>
      <c r="O8" s="24">
        <v>3895882.3081220002</v>
      </c>
      <c r="P8" s="24">
        <v>4082381.0019999994</v>
      </c>
      <c r="Q8" s="24">
        <v>4332865.8279999997</v>
      </c>
      <c r="R8" s="24">
        <v>4360647.7570000002</v>
      </c>
      <c r="S8" s="24">
        <v>4444893.6209999993</v>
      </c>
      <c r="T8" s="24">
        <v>4536128.006000001</v>
      </c>
      <c r="U8" s="24">
        <v>4429033.8249999993</v>
      </c>
      <c r="V8" s="24">
        <v>4987608.3199999984</v>
      </c>
    </row>
    <row r="9" spans="1:22" s="3" customFormat="1" ht="13.8" x14ac:dyDescent="0.25">
      <c r="A9" s="1"/>
      <c r="B9" s="10" t="s">
        <v>3</v>
      </c>
      <c r="C9" s="24">
        <v>2869010.0530000003</v>
      </c>
      <c r="D9" s="24">
        <v>2824573.1660000002</v>
      </c>
      <c r="E9" s="24">
        <v>2970992.2790839993</v>
      </c>
      <c r="F9" s="24">
        <v>3403056.7190509997</v>
      </c>
      <c r="G9" s="24">
        <v>3102350.7430840004</v>
      </c>
      <c r="H9" s="24">
        <v>3544080.2110250001</v>
      </c>
      <c r="I9" s="24">
        <v>3840065.6398769999</v>
      </c>
      <c r="J9" s="24">
        <v>4179450.8149330006</v>
      </c>
      <c r="K9" s="24">
        <v>4208008.277999999</v>
      </c>
      <c r="L9" s="24">
        <v>4612926.7490000017</v>
      </c>
      <c r="M9" s="24">
        <v>4009471.1019999995</v>
      </c>
      <c r="N9" s="24">
        <v>4223113.9480000008</v>
      </c>
      <c r="O9" s="24">
        <v>3979445.4811030002</v>
      </c>
      <c r="P9" s="24">
        <v>4067010.298</v>
      </c>
      <c r="Q9" s="24">
        <v>4316156.2460000003</v>
      </c>
      <c r="R9" s="24">
        <v>4445744.7050000001</v>
      </c>
      <c r="S9" s="24">
        <v>4373555.5699999994</v>
      </c>
      <c r="T9" s="24">
        <v>4839079.1349999988</v>
      </c>
      <c r="U9" s="24">
        <v>4703910.1130000018</v>
      </c>
      <c r="V9" s="24">
        <v>4973262.4239999987</v>
      </c>
    </row>
    <row r="10" spans="1:22" s="3" customFormat="1" ht="13.8" x14ac:dyDescent="0.25">
      <c r="A10" s="1"/>
      <c r="B10" s="10" t="s">
        <v>4</v>
      </c>
      <c r="C10" s="24">
        <v>3398889.4060000009</v>
      </c>
      <c r="D10" s="24">
        <v>3421044.4779999992</v>
      </c>
      <c r="E10" s="24">
        <v>3640070.2521430003</v>
      </c>
      <c r="F10" s="24">
        <v>3697486.4649589993</v>
      </c>
      <c r="G10" s="24">
        <v>3638847.0019110003</v>
      </c>
      <c r="H10" s="24">
        <v>4275739.5390560003</v>
      </c>
      <c r="I10" s="24">
        <v>4297599.6449879995</v>
      </c>
      <c r="J10" s="24">
        <v>4750772.8780589998</v>
      </c>
      <c r="K10" s="24">
        <v>4624203.0149999997</v>
      </c>
      <c r="L10" s="24">
        <v>4749379.2520000003</v>
      </c>
      <c r="M10" s="24">
        <v>4945804.0959999999</v>
      </c>
      <c r="N10" s="24">
        <v>4683803.102</v>
      </c>
      <c r="O10" s="24">
        <v>4791159.8219270008</v>
      </c>
      <c r="P10" s="24">
        <v>4772073.949</v>
      </c>
      <c r="Q10" s="24">
        <v>4497237.4500000011</v>
      </c>
      <c r="R10" s="24">
        <v>4643338.188000001</v>
      </c>
      <c r="S10" s="24">
        <v>5415953.9739999995</v>
      </c>
      <c r="T10" s="24">
        <v>5369773.2879999988</v>
      </c>
      <c r="U10" s="24">
        <v>5719339.9340000004</v>
      </c>
      <c r="V10" s="24">
        <v>5288521.5020000003</v>
      </c>
    </row>
    <row r="11" spans="1:22" s="3" customFormat="1" ht="13.8" x14ac:dyDescent="0.25">
      <c r="A11" s="1"/>
      <c r="B11" s="10" t="s">
        <v>5</v>
      </c>
      <c r="C11" s="24">
        <v>3269321.1830000002</v>
      </c>
      <c r="D11" s="24">
        <v>3031727.2659999998</v>
      </c>
      <c r="E11" s="24">
        <v>3235434.9029829996</v>
      </c>
      <c r="F11" s="24">
        <v>3712788.607148</v>
      </c>
      <c r="G11" s="24">
        <v>3568806.3618339999</v>
      </c>
      <c r="H11" s="24">
        <v>3966710.9940909995</v>
      </c>
      <c r="I11" s="24">
        <v>4091090.7518560002</v>
      </c>
      <c r="J11" s="24">
        <v>4313013.5870000003</v>
      </c>
      <c r="K11" s="24">
        <v>4876037.5260000015</v>
      </c>
      <c r="L11" s="24">
        <v>4820402.7319999998</v>
      </c>
      <c r="M11" s="24">
        <v>4674182.8259999985</v>
      </c>
      <c r="N11" s="24">
        <v>4517068.82</v>
      </c>
      <c r="O11" s="24">
        <v>4090821.2541219997</v>
      </c>
      <c r="P11" s="24">
        <v>4556493.7490000008</v>
      </c>
      <c r="Q11" s="24">
        <v>4594888.9969999986</v>
      </c>
      <c r="R11" s="24">
        <v>3949843.8360000001</v>
      </c>
      <c r="S11" s="24">
        <v>5002595.1159999985</v>
      </c>
      <c r="T11" s="24">
        <v>4897679.6020000018</v>
      </c>
      <c r="U11" s="24">
        <v>4791433.6159999995</v>
      </c>
      <c r="V11" s="24">
        <v>5516548.3820000011</v>
      </c>
    </row>
    <row r="12" spans="1:22" s="3" customFormat="1" ht="13.8" x14ac:dyDescent="0.25">
      <c r="A12" s="1"/>
      <c r="B12" s="10" t="s">
        <v>6</v>
      </c>
      <c r="C12" s="24">
        <v>3204510.0619999999</v>
      </c>
      <c r="D12" s="24">
        <v>3229793.6320000002</v>
      </c>
      <c r="E12" s="24">
        <v>3424817.0319560007</v>
      </c>
      <c r="F12" s="24">
        <v>3738678.1110450006</v>
      </c>
      <c r="G12" s="24">
        <v>3531494.5290549998</v>
      </c>
      <c r="H12" s="24">
        <v>4087651.8763299994</v>
      </c>
      <c r="I12" s="24">
        <v>4433833.1742510013</v>
      </c>
      <c r="J12" s="24">
        <v>4669094.7481689993</v>
      </c>
      <c r="K12" s="24">
        <v>4857558.402999999</v>
      </c>
      <c r="L12" s="24">
        <v>5062273.5280000018</v>
      </c>
      <c r="M12" s="24">
        <v>4572362.0540000005</v>
      </c>
      <c r="N12" s="24">
        <v>4432513.5489999996</v>
      </c>
      <c r="O12" s="24">
        <v>4557374.8249270003</v>
      </c>
      <c r="P12" s="24">
        <v>3722695.6250000005</v>
      </c>
      <c r="Q12" s="24">
        <v>4727543.034</v>
      </c>
      <c r="R12" s="24">
        <v>4304812.0100000016</v>
      </c>
      <c r="S12" s="24">
        <v>4940653.8759999992</v>
      </c>
      <c r="T12" s="24">
        <v>5239463.868999999</v>
      </c>
      <c r="U12" s="24">
        <v>5523442.4130000006</v>
      </c>
      <c r="V12" s="24">
        <v>5531335.1030000001</v>
      </c>
    </row>
    <row r="13" spans="1:22" s="3" customFormat="1" ht="13.8" x14ac:dyDescent="0.25">
      <c r="A13" s="1"/>
      <c r="B13" s="10" t="s">
        <v>7</v>
      </c>
      <c r="C13" s="24">
        <v>3293995.5590000004</v>
      </c>
      <c r="D13" s="24">
        <v>3205181.4330000002</v>
      </c>
      <c r="E13" s="24">
        <v>3447868.5167689999</v>
      </c>
      <c r="F13" s="24">
        <v>3836998.3490100005</v>
      </c>
      <c r="G13" s="24">
        <v>3700802.4270509998</v>
      </c>
      <c r="H13" s="24">
        <v>4128163.0541599998</v>
      </c>
      <c r="I13" s="24">
        <v>4385228.6639259998</v>
      </c>
      <c r="J13" s="24">
        <v>4563513.5900310008</v>
      </c>
      <c r="K13" s="24">
        <v>4643172.1409999998</v>
      </c>
      <c r="L13" s="24">
        <v>4644810.4230000004</v>
      </c>
      <c r="M13" s="24">
        <v>4788483.6050000004</v>
      </c>
      <c r="N13" s="24">
        <v>4555377.9109999994</v>
      </c>
      <c r="O13" s="24">
        <v>4623108.1770200012</v>
      </c>
      <c r="P13" s="24">
        <v>4944030.796000001</v>
      </c>
      <c r="Q13" s="24">
        <v>4589785.2829999989</v>
      </c>
      <c r="R13" s="24">
        <v>4641082.1860000007</v>
      </c>
      <c r="S13" s="24">
        <v>5027553.5420000004</v>
      </c>
      <c r="T13" s="24">
        <v>5034695.0860000001</v>
      </c>
      <c r="U13" s="24">
        <v>5340089.5950000007</v>
      </c>
      <c r="V13" s="24">
        <v>5552298.9739999995</v>
      </c>
    </row>
    <row r="14" spans="1:22" s="3" customFormat="1" ht="13.8" x14ac:dyDescent="0.25">
      <c r="A14" s="1"/>
      <c r="B14" s="10" t="s">
        <v>8</v>
      </c>
      <c r="C14" s="24">
        <v>3319444.3309999998</v>
      </c>
      <c r="D14" s="24">
        <v>3262235.227</v>
      </c>
      <c r="E14" s="24">
        <v>3496715.8320909995</v>
      </c>
      <c r="F14" s="24">
        <v>3873326.9843749995</v>
      </c>
      <c r="G14" s="24">
        <v>3898153.6818949995</v>
      </c>
      <c r="H14" s="24">
        <v>4329366.7683200007</v>
      </c>
      <c r="I14" s="24">
        <v>4519257.8333040001</v>
      </c>
      <c r="J14" s="24">
        <v>4779889.0250259982</v>
      </c>
      <c r="K14" s="24">
        <v>5047458.5660000024</v>
      </c>
      <c r="L14" s="24">
        <v>5117237.6030000001</v>
      </c>
      <c r="M14" s="24">
        <v>4889025.1359999981</v>
      </c>
      <c r="N14" s="24">
        <v>4635269.8829999985</v>
      </c>
      <c r="O14" s="24">
        <v>4769135.3330259994</v>
      </c>
      <c r="P14" s="24">
        <v>4915013.9660000009</v>
      </c>
      <c r="Q14" s="24">
        <v>5117240.2979999995</v>
      </c>
      <c r="R14" s="24">
        <v>5154529.2820000015</v>
      </c>
      <c r="S14" s="24">
        <v>5519874.4959999993</v>
      </c>
      <c r="T14" s="24">
        <v>5420057.4280000012</v>
      </c>
      <c r="U14" s="24">
        <v>5596108.9870000016</v>
      </c>
      <c r="V14" s="24">
        <v>5949713.8079999983</v>
      </c>
    </row>
    <row r="15" spans="1:22" s="3" customFormat="1" ht="13.8" x14ac:dyDescent="0.25">
      <c r="A15" s="1"/>
      <c r="B15" s="10" t="s">
        <v>9</v>
      </c>
      <c r="C15" s="24">
        <v>3641539.8</v>
      </c>
      <c r="D15" s="24">
        <v>3547416.1549999998</v>
      </c>
      <c r="E15" s="24">
        <v>3834208.7079250002</v>
      </c>
      <c r="F15" s="24">
        <v>3885255.8478950001</v>
      </c>
      <c r="G15" s="24">
        <v>3833457.5850089993</v>
      </c>
      <c r="H15" s="24">
        <v>4427263.1717999987</v>
      </c>
      <c r="I15" s="24">
        <v>4863319.2788359998</v>
      </c>
      <c r="J15" s="24">
        <v>5218640.9350950001</v>
      </c>
      <c r="K15" s="24">
        <v>5301529.1049999995</v>
      </c>
      <c r="L15" s="24">
        <v>5280876.3339999998</v>
      </c>
      <c r="M15" s="24">
        <v>4941169.5739999991</v>
      </c>
      <c r="N15" s="24">
        <v>4839330.3090000013</v>
      </c>
      <c r="O15" s="24">
        <v>4938503.5000259997</v>
      </c>
      <c r="P15" s="24">
        <v>5148902.3820000002</v>
      </c>
      <c r="Q15" s="24">
        <v>5214809.6549999984</v>
      </c>
      <c r="R15" s="24">
        <v>5092739.4809999997</v>
      </c>
      <c r="S15" s="24">
        <v>5632185.4690000005</v>
      </c>
      <c r="T15" s="24">
        <v>5698016.7289999994</v>
      </c>
      <c r="U15" s="24">
        <v>6093001.1810000008</v>
      </c>
      <c r="V15" s="24">
        <v>6001151.9960000003</v>
      </c>
    </row>
    <row r="16" spans="1:22" s="3" customFormat="1" ht="13.8" x14ac:dyDescent="0.25">
      <c r="A16" s="1"/>
      <c r="B16" s="10" t="s">
        <v>10</v>
      </c>
      <c r="C16" s="24">
        <v>3453425.6380000003</v>
      </c>
      <c r="D16" s="24">
        <v>3460791.2470000004</v>
      </c>
      <c r="E16" s="24">
        <v>3523811.8920740001</v>
      </c>
      <c r="F16" s="24">
        <v>4052905.184045</v>
      </c>
      <c r="G16" s="24">
        <v>3932699.7700420003</v>
      </c>
      <c r="H16" s="24">
        <v>4328277.8296979992</v>
      </c>
      <c r="I16" s="24">
        <v>4794122.670872001</v>
      </c>
      <c r="J16" s="24">
        <v>4734885.5683769993</v>
      </c>
      <c r="K16" s="24">
        <v>4962959.5840000007</v>
      </c>
      <c r="L16" s="24">
        <v>5282768.7509999992</v>
      </c>
      <c r="M16" s="24">
        <v>4857062.7799999993</v>
      </c>
      <c r="N16" s="24">
        <v>4714706.4620000012</v>
      </c>
      <c r="O16" s="24">
        <v>4794634.1510270005</v>
      </c>
      <c r="P16" s="24">
        <v>4713727.2580000004</v>
      </c>
      <c r="Q16" s="24">
        <v>4828095.4219999993</v>
      </c>
      <c r="R16" s="24">
        <v>5161922.5760000013</v>
      </c>
      <c r="S16" s="24">
        <v>5324260.3440000014</v>
      </c>
      <c r="T16" s="24">
        <v>5389487.6600000011</v>
      </c>
      <c r="U16" s="24">
        <v>5645931.9699999997</v>
      </c>
      <c r="V16" s="24">
        <v>5678963.6989999991</v>
      </c>
    </row>
    <row r="17" spans="1:36" s="3" customFormat="1" ht="13.8" x14ac:dyDescent="0.25">
      <c r="A17" s="1"/>
      <c r="B17" s="10" t="s">
        <v>11</v>
      </c>
      <c r="C17" s="24">
        <v>3357950.6620000009</v>
      </c>
      <c r="D17" s="24">
        <v>3546454.6149999998</v>
      </c>
      <c r="E17" s="24">
        <v>3907983.0019809995</v>
      </c>
      <c r="F17" s="24">
        <v>4134978.6859690007</v>
      </c>
      <c r="G17" s="24">
        <v>4265487.1842400003</v>
      </c>
      <c r="H17" s="24">
        <v>4413445.8994380003</v>
      </c>
      <c r="I17" s="24">
        <v>4652908.0982419997</v>
      </c>
      <c r="J17" s="24">
        <v>5259784.5161410002</v>
      </c>
      <c r="K17" s="24">
        <v>5410697.6279999996</v>
      </c>
      <c r="L17" s="24">
        <v>5652679.4060000004</v>
      </c>
      <c r="M17" s="24">
        <v>5103362.4960000003</v>
      </c>
      <c r="N17" s="24">
        <v>4569402.3280000007</v>
      </c>
      <c r="O17" s="24">
        <v>4857830.3939009989</v>
      </c>
      <c r="P17" s="24">
        <v>5000873.3420000011</v>
      </c>
      <c r="Q17" s="24">
        <v>5341682.4960000012</v>
      </c>
      <c r="R17" s="24">
        <v>5460236.845999999</v>
      </c>
      <c r="S17" s="24">
        <v>5527152.0270000007</v>
      </c>
      <c r="T17" s="24">
        <v>5493302.3499999987</v>
      </c>
      <c r="U17" s="24">
        <v>5657838.4189999988</v>
      </c>
      <c r="V17" s="24">
        <v>6105794.1509999996</v>
      </c>
    </row>
    <row r="18" spans="1:36" s="3" customFormat="1" ht="13.8" x14ac:dyDescent="0.25">
      <c r="A18" s="1"/>
      <c r="B18" s="10" t="s">
        <v>12</v>
      </c>
      <c r="C18" s="24">
        <v>3360962.9669999992</v>
      </c>
      <c r="D18" s="24">
        <v>3400081.9759999998</v>
      </c>
      <c r="E18" s="24">
        <v>3663390.3060890003</v>
      </c>
      <c r="F18" s="24">
        <v>3603928.3269730005</v>
      </c>
      <c r="G18" s="24">
        <v>3861570.0960019999</v>
      </c>
      <c r="H18" s="24">
        <v>4297112.0480259992</v>
      </c>
      <c r="I18" s="24">
        <v>4542681.5829839995</v>
      </c>
      <c r="J18" s="24">
        <v>5000417.4106300008</v>
      </c>
      <c r="K18" s="24">
        <v>5020801.5670000007</v>
      </c>
      <c r="L18" s="24">
        <v>4842833.5910000009</v>
      </c>
      <c r="M18" s="24">
        <v>4478860.205000001</v>
      </c>
      <c r="N18" s="24">
        <v>4342299.6679999996</v>
      </c>
      <c r="O18" s="24">
        <v>4588320.5701000001</v>
      </c>
      <c r="P18" s="24">
        <v>4683490.881000001</v>
      </c>
      <c r="Q18" s="24">
        <v>4739982.0529999994</v>
      </c>
      <c r="R18" s="24">
        <v>4826893.2070000013</v>
      </c>
      <c r="S18" s="24">
        <v>5013424.6259999992</v>
      </c>
      <c r="T18" s="24">
        <v>5113876.8369999994</v>
      </c>
      <c r="U18" s="24">
        <v>5406813.1110000005</v>
      </c>
      <c r="V18" s="24">
        <v>5433207.3149999985</v>
      </c>
    </row>
    <row r="19" spans="1:36" s="3" customFormat="1" ht="13.8" x14ac:dyDescent="0.25">
      <c r="A19" s="1"/>
      <c r="B19" s="11" t="s">
        <v>13</v>
      </c>
      <c r="C19" s="24">
        <v>3177252.901000001</v>
      </c>
      <c r="D19" s="24">
        <v>3143626.9269999992</v>
      </c>
      <c r="E19" s="24">
        <v>3365408.5869979998</v>
      </c>
      <c r="F19" s="24">
        <v>3458446.0781550002</v>
      </c>
      <c r="G19" s="24">
        <v>3806404.4770520004</v>
      </c>
      <c r="H19" s="24">
        <v>4091799.3629110004</v>
      </c>
      <c r="I19" s="24">
        <v>4287177.2408270007</v>
      </c>
      <c r="J19" s="24">
        <v>4503145.6649379991</v>
      </c>
      <c r="K19" s="24">
        <v>4399378.563000001</v>
      </c>
      <c r="L19" s="24">
        <v>4637871.4540000008</v>
      </c>
      <c r="M19" s="24">
        <v>4424821.5819999995</v>
      </c>
      <c r="N19" s="24">
        <v>4137100.7540000007</v>
      </c>
      <c r="O19" s="24">
        <v>4193690.1670889999</v>
      </c>
      <c r="P19" s="24">
        <v>4354581.2170000002</v>
      </c>
      <c r="Q19" s="24">
        <v>4209983.3180000018</v>
      </c>
      <c r="R19" s="24">
        <v>4599079.3989999993</v>
      </c>
      <c r="S19" s="24">
        <v>4846917.7460000003</v>
      </c>
      <c r="T19" s="24">
        <v>4920648.5119999992</v>
      </c>
      <c r="U19" s="24">
        <v>5221768.1179999989</v>
      </c>
      <c r="V19" s="24">
        <v>4895954.0409999993</v>
      </c>
    </row>
    <row r="20" spans="1:36" s="3" customFormat="1" ht="13.8" x14ac:dyDescent="0.25">
      <c r="A20" s="1"/>
      <c r="B20" s="12" t="s">
        <v>14</v>
      </c>
      <c r="C20" s="36">
        <v>39167154.702</v>
      </c>
      <c r="D20" s="36">
        <v>39008397.495999999</v>
      </c>
      <c r="E20" s="36">
        <v>41558179.590026997</v>
      </c>
      <c r="F20" s="36">
        <v>44763952.307499006</v>
      </c>
      <c r="G20" s="36">
        <v>44298462.788167998</v>
      </c>
      <c r="H20" s="36">
        <v>49239039.243910998</v>
      </c>
      <c r="I20" s="36">
        <v>52263911.583114006</v>
      </c>
      <c r="J20" s="36">
        <v>55900363.671468005</v>
      </c>
      <c r="K20" s="36">
        <v>57740428.332999997</v>
      </c>
      <c r="L20" s="36">
        <v>59199785.916000009</v>
      </c>
      <c r="M20" s="36">
        <v>56350840.894000001</v>
      </c>
      <c r="N20" s="36">
        <v>53531793.118000001</v>
      </c>
      <c r="O20" s="36">
        <v>54079905.982390001</v>
      </c>
      <c r="P20" s="36">
        <v>54961274.465000011</v>
      </c>
      <c r="Q20" s="36">
        <v>56510270.079999998</v>
      </c>
      <c r="R20" s="36">
        <v>56640869.473000012</v>
      </c>
      <c r="S20" s="36">
        <v>61069020.406999998</v>
      </c>
      <c r="T20" s="36">
        <v>61952208.502000004</v>
      </c>
      <c r="U20" s="36">
        <v>64128711.282000005</v>
      </c>
      <c r="V20" s="36">
        <v>65914359.714999996</v>
      </c>
    </row>
    <row r="21" spans="1:36" s="3" customFormat="1" ht="13.8" x14ac:dyDescent="0.25">
      <c r="A21" s="1"/>
      <c r="B21" s="14" t="s">
        <v>17</v>
      </c>
      <c r="C21" s="14"/>
      <c r="D21" s="14"/>
      <c r="E21" s="14"/>
      <c r="F21" s="14"/>
      <c r="G21" s="14"/>
      <c r="H21" s="14"/>
      <c r="I21" s="13"/>
      <c r="J21" s="19"/>
      <c r="K21" s="18"/>
      <c r="L21" s="13"/>
      <c r="M21" s="13"/>
      <c r="N21" s="13"/>
      <c r="O21" s="13"/>
      <c r="P21" s="13"/>
      <c r="Q21" s="13"/>
      <c r="R21" s="13"/>
      <c r="S21" s="13"/>
      <c r="T21" s="13"/>
    </row>
    <row r="22" spans="1:36" s="3" customFormat="1" ht="13.8" x14ac:dyDescent="0.25">
      <c r="A22" s="1"/>
      <c r="B22" s="15" t="s">
        <v>18</v>
      </c>
      <c r="C22" s="14"/>
      <c r="D22" s="14"/>
      <c r="E22" s="14"/>
      <c r="F22" s="14"/>
      <c r="G22" s="14"/>
      <c r="H22" s="14"/>
      <c r="I22" s="13"/>
      <c r="J22" s="19"/>
      <c r="K22" s="18"/>
      <c r="L22" s="13"/>
      <c r="M22" s="13"/>
      <c r="N22" s="13"/>
      <c r="O22" s="13"/>
      <c r="P22" s="13"/>
      <c r="Q22" s="13"/>
      <c r="R22" s="13"/>
      <c r="S22" s="13"/>
      <c r="T22" s="13"/>
    </row>
    <row r="23" spans="1:36" s="3" customFormat="1" ht="13.8" x14ac:dyDescent="0.25">
      <c r="A23" s="1"/>
      <c r="B23" s="15"/>
      <c r="C23" s="14"/>
      <c r="D23" s="14"/>
      <c r="E23" s="14"/>
      <c r="F23" s="14"/>
      <c r="G23" s="14"/>
      <c r="H23" s="14"/>
      <c r="I23" s="13"/>
      <c r="J23" s="19"/>
      <c r="K23" s="18"/>
      <c r="L23" s="13"/>
      <c r="M23" s="13"/>
      <c r="N23" s="13"/>
      <c r="O23" s="13"/>
      <c r="P23" s="13"/>
      <c r="Q23" s="13"/>
      <c r="R23" s="13"/>
      <c r="S23" s="13"/>
      <c r="T23" s="13"/>
    </row>
    <row r="24" spans="1:36" s="3" customFormat="1" ht="13.2" customHeight="1" x14ac:dyDescent="0.25">
      <c r="A24" s="1"/>
      <c r="B24" s="14"/>
      <c r="C24" s="14"/>
      <c r="D24" s="14"/>
      <c r="E24" s="14"/>
      <c r="F24" s="14"/>
      <c r="G24" s="14"/>
      <c r="H24" s="14"/>
      <c r="I24" s="13"/>
      <c r="J24" s="19"/>
      <c r="K24" s="18"/>
      <c r="L24" s="13"/>
      <c r="M24" s="13"/>
      <c r="N24" s="13"/>
      <c r="O24" s="13"/>
      <c r="P24" s="13"/>
      <c r="Q24" s="13"/>
      <c r="R24" s="13"/>
      <c r="S24" s="13"/>
      <c r="T24" s="13"/>
    </row>
    <row r="25" spans="1:36" s="3" customFormat="1" ht="15.6" x14ac:dyDescent="0.3">
      <c r="A25" s="1"/>
      <c r="B25" s="7" t="s">
        <v>22</v>
      </c>
      <c r="C25" s="13"/>
      <c r="D25" s="13"/>
      <c r="E25" s="13"/>
      <c r="F25" s="13"/>
      <c r="G25" s="13"/>
      <c r="H25" s="13"/>
      <c r="I25" s="13"/>
      <c r="J25" s="13"/>
      <c r="K25" s="18"/>
      <c r="L25" s="13"/>
      <c r="M25" s="13"/>
      <c r="N25" s="18"/>
      <c r="O25" s="18"/>
      <c r="P25" s="13"/>
      <c r="Q25" s="13"/>
      <c r="R25" s="13"/>
      <c r="S25" s="13"/>
      <c r="T25" s="13"/>
    </row>
    <row r="26" spans="1:36" s="3" customFormat="1" ht="13.8" x14ac:dyDescent="0.25">
      <c r="A26" s="1"/>
      <c r="B26" s="9" t="s">
        <v>1</v>
      </c>
      <c r="C26" s="9">
        <v>2005</v>
      </c>
      <c r="D26" s="9">
        <v>2006</v>
      </c>
      <c r="E26" s="9">
        <v>2007</v>
      </c>
      <c r="F26" s="9">
        <v>2008</v>
      </c>
      <c r="G26" s="9">
        <v>2009</v>
      </c>
      <c r="H26" s="9">
        <v>2010</v>
      </c>
      <c r="I26" s="9">
        <v>2011</v>
      </c>
      <c r="J26" s="9">
        <v>2012</v>
      </c>
      <c r="K26" s="9">
        <v>2013</v>
      </c>
      <c r="L26" s="9">
        <v>2014</v>
      </c>
      <c r="M26" s="9">
        <v>2015</v>
      </c>
      <c r="N26" s="9">
        <v>2016</v>
      </c>
      <c r="O26" s="29">
        <v>2017</v>
      </c>
      <c r="P26" s="30">
        <v>2018</v>
      </c>
      <c r="Q26" s="30">
        <v>2019</v>
      </c>
      <c r="R26" s="30">
        <v>2020</v>
      </c>
      <c r="S26" s="30">
        <v>2021</v>
      </c>
      <c r="T26" s="21">
        <v>2022</v>
      </c>
      <c r="U26" s="30">
        <v>2023</v>
      </c>
      <c r="V26" s="30">
        <v>2024</v>
      </c>
    </row>
    <row r="27" spans="1:36" s="3" customFormat="1" ht="13.8" x14ac:dyDescent="0.25">
      <c r="A27" s="1"/>
      <c r="B27" s="10" t="s">
        <v>2</v>
      </c>
      <c r="C27" s="24">
        <v>45546577</v>
      </c>
      <c r="D27" s="24">
        <v>173793146</v>
      </c>
      <c r="E27" s="24">
        <v>104321273</v>
      </c>
      <c r="F27" s="24">
        <v>75634403</v>
      </c>
      <c r="G27" s="24">
        <v>51580880</v>
      </c>
      <c r="H27" s="24">
        <v>180072903</v>
      </c>
      <c r="I27" s="24">
        <v>110053088</v>
      </c>
      <c r="J27" s="24">
        <v>243451929</v>
      </c>
      <c r="K27" s="24">
        <v>1075508570</v>
      </c>
      <c r="L27" s="24">
        <v>1036978743</v>
      </c>
      <c r="M27" s="24">
        <v>481060475</v>
      </c>
      <c r="N27" s="24">
        <v>58075521</v>
      </c>
      <c r="O27" s="24">
        <v>329705864</v>
      </c>
      <c r="P27" s="24">
        <v>797492005</v>
      </c>
      <c r="Q27" s="24">
        <v>462885063</v>
      </c>
      <c r="R27" s="24">
        <v>596249420</v>
      </c>
      <c r="S27" s="24">
        <v>284198203</v>
      </c>
      <c r="T27" s="24">
        <v>806804759</v>
      </c>
      <c r="U27" s="48">
        <v>585100572</v>
      </c>
      <c r="V27" s="48">
        <v>637827241</v>
      </c>
      <c r="AH27" s="28"/>
      <c r="AI27" s="28"/>
      <c r="AJ27" s="28"/>
    </row>
    <row r="28" spans="1:36" s="3" customFormat="1" ht="13.8" x14ac:dyDescent="0.25">
      <c r="A28" s="1"/>
      <c r="B28" s="10" t="s">
        <v>3</v>
      </c>
      <c r="C28" s="24">
        <v>32037</v>
      </c>
      <c r="D28" s="24">
        <v>117470232</v>
      </c>
      <c r="E28" s="24">
        <v>103810871</v>
      </c>
      <c r="F28" s="24">
        <v>292972685</v>
      </c>
      <c r="G28" s="24">
        <v>75208064</v>
      </c>
      <c r="H28" s="24">
        <v>184117552</v>
      </c>
      <c r="I28" s="24">
        <v>320207704</v>
      </c>
      <c r="J28" s="24">
        <v>547549087</v>
      </c>
      <c r="K28" s="24">
        <v>377912020</v>
      </c>
      <c r="L28" s="24">
        <v>758666009</v>
      </c>
      <c r="M28" s="24">
        <v>472130125</v>
      </c>
      <c r="N28" s="24">
        <v>158641123</v>
      </c>
      <c r="O28" s="24">
        <v>482049409</v>
      </c>
      <c r="P28" s="24">
        <v>482270621</v>
      </c>
      <c r="Q28" s="24">
        <v>322058985</v>
      </c>
      <c r="R28" s="24">
        <v>532926221</v>
      </c>
      <c r="S28" s="24">
        <v>274917970</v>
      </c>
      <c r="T28" s="24">
        <v>342948252</v>
      </c>
      <c r="U28" s="48">
        <v>768434415</v>
      </c>
      <c r="V28" s="48">
        <v>560692836</v>
      </c>
      <c r="AH28" s="28"/>
      <c r="AI28" s="28"/>
      <c r="AJ28" s="28"/>
    </row>
    <row r="29" spans="1:36" s="3" customFormat="1" ht="13.8" x14ac:dyDescent="0.25">
      <c r="A29" s="1"/>
      <c r="B29" s="10" t="s">
        <v>4</v>
      </c>
      <c r="C29" s="24">
        <v>65629262</v>
      </c>
      <c r="D29" s="24">
        <v>110618979</v>
      </c>
      <c r="E29" s="24">
        <v>106680821</v>
      </c>
      <c r="F29" s="24">
        <v>591319949</v>
      </c>
      <c r="G29" s="24">
        <v>121487515</v>
      </c>
      <c r="H29" s="24">
        <v>374709156</v>
      </c>
      <c r="I29" s="24">
        <v>494171855</v>
      </c>
      <c r="J29" s="24">
        <v>601000045</v>
      </c>
      <c r="K29" s="24">
        <v>610020884</v>
      </c>
      <c r="L29" s="24">
        <v>466543691</v>
      </c>
      <c r="M29" s="24">
        <v>389998734</v>
      </c>
      <c r="N29" s="24">
        <v>315949542</v>
      </c>
      <c r="O29" s="24">
        <v>356665390</v>
      </c>
      <c r="P29" s="24">
        <v>530279263</v>
      </c>
      <c r="Q29" s="24">
        <v>404714452</v>
      </c>
      <c r="R29" s="24">
        <v>376359647</v>
      </c>
      <c r="S29" s="24">
        <v>394418285</v>
      </c>
      <c r="T29" s="24">
        <v>866756379</v>
      </c>
      <c r="U29" s="48">
        <v>1160416791</v>
      </c>
      <c r="V29" s="48">
        <v>804040599</v>
      </c>
      <c r="AH29" s="28"/>
      <c r="AI29" s="28"/>
      <c r="AJ29" s="28"/>
    </row>
    <row r="30" spans="1:36" s="3" customFormat="1" ht="13.8" x14ac:dyDescent="0.25">
      <c r="A30" s="1"/>
      <c r="B30" s="10" t="s">
        <v>5</v>
      </c>
      <c r="C30" s="24">
        <v>73750126</v>
      </c>
      <c r="D30" s="24">
        <v>106195386</v>
      </c>
      <c r="E30" s="24">
        <v>115717997</v>
      </c>
      <c r="F30" s="24">
        <v>392580120</v>
      </c>
      <c r="G30" s="24">
        <v>59951254</v>
      </c>
      <c r="H30" s="24">
        <v>596225840</v>
      </c>
      <c r="I30" s="24">
        <v>561107052</v>
      </c>
      <c r="J30" s="24">
        <v>864484972</v>
      </c>
      <c r="K30" s="24">
        <v>1167412168</v>
      </c>
      <c r="L30" s="24">
        <v>502823423</v>
      </c>
      <c r="M30" s="24">
        <v>208451361</v>
      </c>
      <c r="N30" s="24">
        <v>181131255</v>
      </c>
      <c r="O30" s="24">
        <v>346923659</v>
      </c>
      <c r="P30" s="24">
        <v>582503613</v>
      </c>
      <c r="Q30" s="24">
        <v>547288654</v>
      </c>
      <c r="R30" s="24">
        <v>279945942</v>
      </c>
      <c r="S30" s="24">
        <v>619012653</v>
      </c>
      <c r="T30" s="24">
        <v>1438433406</v>
      </c>
      <c r="U30" s="48">
        <v>567880350</v>
      </c>
      <c r="V30" s="48">
        <v>727295648</v>
      </c>
      <c r="AH30" s="28"/>
      <c r="AI30" s="28"/>
      <c r="AJ30" s="28"/>
    </row>
    <row r="31" spans="1:36" s="3" customFormat="1" ht="13.8" x14ac:dyDescent="0.25">
      <c r="A31" s="1"/>
      <c r="B31" s="10" t="s">
        <v>6</v>
      </c>
      <c r="C31" s="24">
        <v>171541434</v>
      </c>
      <c r="D31" s="24">
        <v>2778679</v>
      </c>
      <c r="E31" s="24">
        <v>180217540</v>
      </c>
      <c r="F31" s="24">
        <v>669087512</v>
      </c>
      <c r="G31" s="24">
        <v>48823021</v>
      </c>
      <c r="H31" s="24">
        <v>467138356</v>
      </c>
      <c r="I31" s="24">
        <v>500883269</v>
      </c>
      <c r="J31" s="24">
        <v>744227654</v>
      </c>
      <c r="K31" s="24">
        <v>932578245</v>
      </c>
      <c r="L31" s="24">
        <v>628179406</v>
      </c>
      <c r="M31" s="24">
        <v>309510334</v>
      </c>
      <c r="N31" s="24">
        <v>209223922</v>
      </c>
      <c r="O31" s="24">
        <v>341106131</v>
      </c>
      <c r="P31" s="24">
        <v>397968566</v>
      </c>
      <c r="Q31" s="24">
        <v>588743972</v>
      </c>
      <c r="R31" s="24">
        <v>169208021</v>
      </c>
      <c r="S31" s="24">
        <v>621711277</v>
      </c>
      <c r="T31" s="24">
        <v>1381759387</v>
      </c>
      <c r="U31" s="48">
        <v>752551636</v>
      </c>
      <c r="V31" s="48">
        <v>615817797</v>
      </c>
      <c r="Z31" s="47"/>
      <c r="AH31" s="28"/>
      <c r="AI31" s="28"/>
      <c r="AJ31" s="28"/>
    </row>
    <row r="32" spans="1:36" s="3" customFormat="1" ht="13.8" x14ac:dyDescent="0.25">
      <c r="A32" s="1"/>
      <c r="B32" s="10" t="s">
        <v>7</v>
      </c>
      <c r="C32" s="24">
        <v>15453600</v>
      </c>
      <c r="D32" s="24">
        <v>155811003</v>
      </c>
      <c r="E32" s="24">
        <v>294417511</v>
      </c>
      <c r="F32" s="24">
        <v>449539567</v>
      </c>
      <c r="G32" s="24">
        <v>115162570</v>
      </c>
      <c r="H32" s="24">
        <v>396207629</v>
      </c>
      <c r="I32" s="24">
        <v>779528504</v>
      </c>
      <c r="J32" s="24">
        <v>685110392</v>
      </c>
      <c r="K32" s="24">
        <v>354487484</v>
      </c>
      <c r="L32" s="24">
        <v>801130473</v>
      </c>
      <c r="M32" s="24">
        <v>310183480</v>
      </c>
      <c r="N32" s="24">
        <v>228087966</v>
      </c>
      <c r="O32" s="24">
        <v>492780485</v>
      </c>
      <c r="P32" s="24">
        <v>374957548</v>
      </c>
      <c r="Q32" s="24">
        <v>467029152</v>
      </c>
      <c r="R32" s="24">
        <v>191578337</v>
      </c>
      <c r="S32" s="24">
        <v>590533200</v>
      </c>
      <c r="T32" s="24">
        <v>1009214055</v>
      </c>
      <c r="U32" s="48">
        <v>580802433</v>
      </c>
      <c r="V32" s="48">
        <v>846509298</v>
      </c>
      <c r="AH32" s="28"/>
      <c r="AI32" s="28"/>
      <c r="AJ32" s="28"/>
    </row>
    <row r="33" spans="1:24" s="3" customFormat="1" ht="13.8" x14ac:dyDescent="0.25">
      <c r="A33" s="1"/>
      <c r="B33" s="10" t="s">
        <v>8</v>
      </c>
      <c r="C33" s="24">
        <v>6022588</v>
      </c>
      <c r="D33" s="24">
        <v>87492304</v>
      </c>
      <c r="E33" s="24">
        <v>309723447</v>
      </c>
      <c r="F33" s="24">
        <v>396852922</v>
      </c>
      <c r="G33" s="24">
        <v>141733227</v>
      </c>
      <c r="H33" s="24">
        <v>322920295</v>
      </c>
      <c r="I33" s="24">
        <v>745260095</v>
      </c>
      <c r="J33" s="24">
        <v>384968077</v>
      </c>
      <c r="K33" s="24">
        <v>594086608</v>
      </c>
      <c r="L33" s="24">
        <v>815297159</v>
      </c>
      <c r="M33" s="24">
        <v>423852704</v>
      </c>
      <c r="N33" s="24">
        <v>309155065</v>
      </c>
      <c r="O33" s="24">
        <v>457784510</v>
      </c>
      <c r="P33" s="24">
        <v>392857692</v>
      </c>
      <c r="Q33" s="24">
        <v>558514835</v>
      </c>
      <c r="R33" s="24">
        <v>331316749</v>
      </c>
      <c r="S33" s="24">
        <v>619022221</v>
      </c>
      <c r="T33" s="24">
        <v>1365707457</v>
      </c>
      <c r="U33" s="48">
        <v>681163753</v>
      </c>
      <c r="V33" s="48">
        <v>736314005</v>
      </c>
    </row>
    <row r="34" spans="1:24" s="3" customFormat="1" ht="13.8" x14ac:dyDescent="0.25">
      <c r="A34" s="1"/>
      <c r="B34" s="10" t="s">
        <v>9</v>
      </c>
      <c r="C34" s="24">
        <v>357513828</v>
      </c>
      <c r="D34" s="24">
        <v>85627240</v>
      </c>
      <c r="E34" s="24">
        <v>340375128</v>
      </c>
      <c r="F34" s="24">
        <v>682940771</v>
      </c>
      <c r="G34" s="24">
        <v>187540676</v>
      </c>
      <c r="H34" s="24">
        <v>626186329</v>
      </c>
      <c r="I34" s="24">
        <v>968300374</v>
      </c>
      <c r="J34" s="24">
        <v>267862531</v>
      </c>
      <c r="K34" s="24">
        <v>634231013</v>
      </c>
      <c r="L34" s="24">
        <v>449336107</v>
      </c>
      <c r="M34" s="24">
        <v>12322797</v>
      </c>
      <c r="N34" s="24">
        <v>292954014</v>
      </c>
      <c r="O34" s="24">
        <v>518082834</v>
      </c>
      <c r="P34" s="24">
        <v>418898343</v>
      </c>
      <c r="Q34" s="24">
        <v>508841749</v>
      </c>
      <c r="R34" s="24">
        <v>349310675</v>
      </c>
      <c r="S34" s="24">
        <v>847173699</v>
      </c>
      <c r="T34" s="24">
        <v>1748231212</v>
      </c>
      <c r="U34" s="48">
        <v>879229255</v>
      </c>
      <c r="V34" s="48">
        <v>717712051</v>
      </c>
    </row>
    <row r="35" spans="1:24" s="3" customFormat="1" ht="13.8" x14ac:dyDescent="0.25">
      <c r="A35" s="1"/>
      <c r="B35" s="10" t="s">
        <v>10</v>
      </c>
      <c r="C35" s="24">
        <v>140200843</v>
      </c>
      <c r="D35" s="24">
        <v>235767149</v>
      </c>
      <c r="E35" s="24">
        <v>498610841</v>
      </c>
      <c r="F35" s="24">
        <v>768068495</v>
      </c>
      <c r="G35" s="24">
        <v>165995475</v>
      </c>
      <c r="H35" s="24">
        <v>625645021</v>
      </c>
      <c r="I35" s="24">
        <v>849739832</v>
      </c>
      <c r="J35" s="24">
        <v>469384152</v>
      </c>
      <c r="K35" s="24">
        <v>466907846</v>
      </c>
      <c r="L35" s="24">
        <v>987650137</v>
      </c>
      <c r="M35" s="24">
        <v>240001587</v>
      </c>
      <c r="N35" s="24">
        <v>293039586</v>
      </c>
      <c r="O35" s="24">
        <v>442086564</v>
      </c>
      <c r="P35" s="24">
        <v>277594965</v>
      </c>
      <c r="Q35" s="24">
        <v>605189772</v>
      </c>
      <c r="R35" s="24">
        <v>300786957</v>
      </c>
      <c r="S35" s="24">
        <v>488336906</v>
      </c>
      <c r="T35" s="24">
        <v>1799455665</v>
      </c>
      <c r="U35" s="48">
        <v>848716145</v>
      </c>
      <c r="V35" s="48">
        <v>863917559</v>
      </c>
    </row>
    <row r="36" spans="1:24" s="3" customFormat="1" ht="13.8" x14ac:dyDescent="0.25">
      <c r="A36" s="1"/>
      <c r="B36" s="10" t="s">
        <v>11</v>
      </c>
      <c r="C36" s="24">
        <v>122197792</v>
      </c>
      <c r="D36" s="24">
        <v>169523752</v>
      </c>
      <c r="E36" s="24">
        <v>160072069</v>
      </c>
      <c r="F36" s="24">
        <v>506567988</v>
      </c>
      <c r="G36" s="24">
        <v>287959006</v>
      </c>
      <c r="H36" s="24">
        <v>558833261</v>
      </c>
      <c r="I36" s="24">
        <v>773495225</v>
      </c>
      <c r="J36" s="24">
        <v>295702703</v>
      </c>
      <c r="K36" s="24">
        <v>735398292</v>
      </c>
      <c r="L36" s="24">
        <v>496939373</v>
      </c>
      <c r="M36" s="24">
        <v>150245441</v>
      </c>
      <c r="N36" s="24">
        <v>265856228</v>
      </c>
      <c r="O36" s="24">
        <v>632835389</v>
      </c>
      <c r="P36" s="24">
        <v>660464457</v>
      </c>
      <c r="Q36" s="24">
        <v>798813266</v>
      </c>
      <c r="R36" s="24">
        <v>342126843</v>
      </c>
      <c r="S36" s="24">
        <v>994665640</v>
      </c>
      <c r="T36" s="24">
        <v>1402017922</v>
      </c>
      <c r="U36" s="48">
        <v>947359884</v>
      </c>
      <c r="V36" s="48">
        <v>832217835</v>
      </c>
    </row>
    <row r="37" spans="1:24" s="3" customFormat="1" ht="13.8" x14ac:dyDescent="0.25">
      <c r="A37" s="1"/>
      <c r="B37" s="10" t="s">
        <v>12</v>
      </c>
      <c r="C37" s="24">
        <v>17812598</v>
      </c>
      <c r="D37" s="24">
        <v>320240653</v>
      </c>
      <c r="E37" s="24">
        <v>515298975</v>
      </c>
      <c r="F37" s="24">
        <v>233314644</v>
      </c>
      <c r="G37" s="24">
        <v>177864507</v>
      </c>
      <c r="H37" s="24">
        <v>639301744</v>
      </c>
      <c r="I37" s="24">
        <v>836240273</v>
      </c>
      <c r="J37" s="24">
        <v>1246241786</v>
      </c>
      <c r="K37" s="24">
        <v>600695205</v>
      </c>
      <c r="L37" s="24">
        <v>668071844</v>
      </c>
      <c r="M37" s="24">
        <v>339782482</v>
      </c>
      <c r="N37" s="24">
        <v>292184466</v>
      </c>
      <c r="O37" s="24">
        <v>611416300</v>
      </c>
      <c r="P37" s="24">
        <v>544111231</v>
      </c>
      <c r="Q37" s="24">
        <v>973941107</v>
      </c>
      <c r="R37" s="24">
        <v>252555239</v>
      </c>
      <c r="S37" s="24">
        <v>667324247</v>
      </c>
      <c r="T37" s="24">
        <v>614038871</v>
      </c>
      <c r="U37" s="48">
        <v>720748026</v>
      </c>
      <c r="V37" s="48">
        <v>471072529</v>
      </c>
    </row>
    <row r="38" spans="1:24" s="3" customFormat="1" ht="13.8" x14ac:dyDescent="0.25">
      <c r="A38" s="1"/>
      <c r="B38" s="11" t="s">
        <v>13</v>
      </c>
      <c r="C38" s="24">
        <v>3935331</v>
      </c>
      <c r="D38" s="24">
        <v>181390857</v>
      </c>
      <c r="E38" s="24">
        <v>290269307</v>
      </c>
      <c r="F38" s="24">
        <v>82061811</v>
      </c>
      <c r="G38" s="24">
        <v>239192275</v>
      </c>
      <c r="H38" s="24">
        <v>159721274</v>
      </c>
      <c r="I38" s="24">
        <v>482954577</v>
      </c>
      <c r="J38" s="24">
        <v>223736590</v>
      </c>
      <c r="K38" s="24">
        <v>735547149</v>
      </c>
      <c r="L38" s="24">
        <v>1113204987</v>
      </c>
      <c r="M38" s="24">
        <v>77607685</v>
      </c>
      <c r="N38" s="24">
        <v>292517525</v>
      </c>
      <c r="O38" s="24">
        <v>611012298</v>
      </c>
      <c r="P38" s="24">
        <v>834624906</v>
      </c>
      <c r="Q38" s="24">
        <v>448858430</v>
      </c>
      <c r="R38" s="24">
        <v>304843216</v>
      </c>
      <c r="S38" s="24">
        <v>669483911</v>
      </c>
      <c r="T38" s="24">
        <v>1181537428</v>
      </c>
      <c r="U38" s="24">
        <v>1198239390</v>
      </c>
      <c r="V38" s="48">
        <v>539540775</v>
      </c>
    </row>
    <row r="39" spans="1:24" s="3" customFormat="1" ht="13.8" x14ac:dyDescent="0.25">
      <c r="A39" s="1"/>
      <c r="B39" s="12" t="s">
        <v>14</v>
      </c>
      <c r="C39" s="36">
        <v>1019636016</v>
      </c>
      <c r="D39" s="36">
        <v>1746709380</v>
      </c>
      <c r="E39" s="36">
        <v>3019515780</v>
      </c>
      <c r="F39" s="36">
        <v>5140940867</v>
      </c>
      <c r="G39" s="36">
        <v>1672498470</v>
      </c>
      <c r="H39" s="36">
        <v>5131079360</v>
      </c>
      <c r="I39" s="36">
        <v>7421941848</v>
      </c>
      <c r="J39" s="36">
        <v>6573719918</v>
      </c>
      <c r="K39" s="36">
        <v>8284785484</v>
      </c>
      <c r="L39" s="36">
        <v>8724821352</v>
      </c>
      <c r="M39" s="36">
        <v>3415147205</v>
      </c>
      <c r="N39" s="36">
        <v>2896816213</v>
      </c>
      <c r="O39" s="36">
        <v>5622448833</v>
      </c>
      <c r="P39" s="36">
        <v>6294023210</v>
      </c>
      <c r="Q39" s="36">
        <v>6686879437</v>
      </c>
      <c r="R39" s="36">
        <v>4027207267</v>
      </c>
      <c r="S39" s="36">
        <f>SUM(S27:S38)</f>
        <v>7070798212</v>
      </c>
      <c r="T39" s="36">
        <f>SUM(T27:T38)</f>
        <v>13956904793</v>
      </c>
      <c r="U39" s="36">
        <f>SUM(U27:U38)</f>
        <v>9690642650</v>
      </c>
      <c r="V39" s="36">
        <v>8352958173</v>
      </c>
    </row>
    <row r="40" spans="1:24" x14ac:dyDescent="0.25">
      <c r="B40" s="14" t="s">
        <v>17</v>
      </c>
      <c r="C40" s="14"/>
      <c r="D40" s="14"/>
      <c r="E40" s="14"/>
      <c r="F40" s="14"/>
      <c r="G40" s="14"/>
      <c r="H40" s="14"/>
      <c r="J40" s="19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24" x14ac:dyDescent="0.25">
      <c r="B41" s="15"/>
      <c r="K41" s="18"/>
      <c r="L41" s="18"/>
      <c r="M41" s="18"/>
      <c r="N41" s="18"/>
      <c r="O41" s="18"/>
      <c r="P41" s="18"/>
      <c r="Q41" s="18"/>
      <c r="R41" s="35"/>
      <c r="S41" s="35"/>
      <c r="T41" s="35"/>
    </row>
    <row r="42" spans="1:24" x14ac:dyDescent="0.25"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4" ht="15.6" x14ac:dyDescent="0.3">
      <c r="B43" s="7" t="s">
        <v>23</v>
      </c>
      <c r="C43" s="8"/>
      <c r="D43" s="8"/>
      <c r="E43" s="8"/>
      <c r="F43" s="8"/>
      <c r="G43" s="8"/>
      <c r="H43" s="8"/>
      <c r="I43" s="8"/>
      <c r="J43" s="8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4" x14ac:dyDescent="0.25">
      <c r="B44" s="9" t="s">
        <v>1</v>
      </c>
      <c r="C44" s="9">
        <v>2005</v>
      </c>
      <c r="D44" s="9">
        <v>2006</v>
      </c>
      <c r="E44" s="9">
        <v>2007</v>
      </c>
      <c r="F44" s="9">
        <v>2008</v>
      </c>
      <c r="G44" s="9">
        <v>2009</v>
      </c>
      <c r="H44" s="9">
        <v>2010</v>
      </c>
      <c r="I44" s="9">
        <v>2011</v>
      </c>
      <c r="J44" s="9">
        <v>2012</v>
      </c>
      <c r="K44" s="9">
        <v>2013</v>
      </c>
      <c r="L44" s="9">
        <v>2014</v>
      </c>
      <c r="M44" s="9">
        <v>2015</v>
      </c>
      <c r="N44" s="9">
        <v>2016</v>
      </c>
      <c r="O44" s="29">
        <v>2017</v>
      </c>
      <c r="P44" s="30">
        <v>2018</v>
      </c>
      <c r="Q44" s="30">
        <v>2019</v>
      </c>
      <c r="R44" s="30">
        <v>2020</v>
      </c>
      <c r="S44" s="30">
        <v>2021</v>
      </c>
      <c r="T44" s="21">
        <v>2022</v>
      </c>
      <c r="U44" s="30">
        <v>2023</v>
      </c>
      <c r="V44" s="30">
        <v>2024</v>
      </c>
      <c r="X44" s="22"/>
    </row>
    <row r="45" spans="1:24" x14ac:dyDescent="0.25">
      <c r="B45" s="10" t="s">
        <v>2</v>
      </c>
      <c r="C45" s="24">
        <v>107642.23591549296</v>
      </c>
      <c r="D45" s="24">
        <v>389385.25234741787</v>
      </c>
      <c r="E45" s="24">
        <v>220888.49882629106</v>
      </c>
      <c r="F45" s="24">
        <v>105860.57981220659</v>
      </c>
      <c r="G45" s="24">
        <v>131609.06455399061</v>
      </c>
      <c r="H45" s="24">
        <v>328703</v>
      </c>
      <c r="I45" s="24">
        <v>164852.43192488264</v>
      </c>
      <c r="J45" s="24">
        <v>299398</v>
      </c>
      <c r="K45" s="24">
        <v>1311150.1913145543</v>
      </c>
      <c r="L45" s="24">
        <v>1310822.7840375591</v>
      </c>
      <c r="M45" s="24">
        <v>755432.84037558688</v>
      </c>
      <c r="N45" s="24">
        <v>159878.91431924881</v>
      </c>
      <c r="O45" s="24">
        <v>832683.38145539921</v>
      </c>
      <c r="P45" s="24">
        <v>1637905.7265258217</v>
      </c>
      <c r="Q45" s="24">
        <v>861789.39319248823</v>
      </c>
      <c r="R45" s="24">
        <v>1200496</v>
      </c>
      <c r="S45" s="24">
        <v>790919.126190476</v>
      </c>
      <c r="T45" s="24">
        <v>1395098.6642857145</v>
      </c>
      <c r="U45" s="48">
        <v>741788</v>
      </c>
      <c r="V45" s="48">
        <v>1046796.273809524</v>
      </c>
    </row>
    <row r="46" spans="1:24" x14ac:dyDescent="0.25">
      <c r="B46" s="10" t="s">
        <v>3</v>
      </c>
      <c r="C46" s="24">
        <v>14.48943661971831</v>
      </c>
      <c r="D46" s="24">
        <v>255471.87089201878</v>
      </c>
      <c r="E46" s="24">
        <v>218036.48239436618</v>
      </c>
      <c r="F46" s="24">
        <v>402590.6115023474</v>
      </c>
      <c r="G46" s="24">
        <v>168104.14906103286</v>
      </c>
      <c r="H46" s="24">
        <v>330565</v>
      </c>
      <c r="I46" s="24">
        <v>460127</v>
      </c>
      <c r="J46" s="24">
        <v>672473</v>
      </c>
      <c r="K46" s="24">
        <v>472217.31690140843</v>
      </c>
      <c r="L46" s="24">
        <v>954081.85915492952</v>
      </c>
      <c r="M46" s="24">
        <v>776384.43661971833</v>
      </c>
      <c r="N46" s="24">
        <v>414868.60563380283</v>
      </c>
      <c r="O46" s="24">
        <v>1164008.0446009389</v>
      </c>
      <c r="P46" s="24">
        <v>968888.34976525826</v>
      </c>
      <c r="Q46" s="24">
        <v>647576.00469483563</v>
      </c>
      <c r="R46" s="24">
        <v>1132653</v>
      </c>
      <c r="S46" s="24">
        <v>712838.96190476185</v>
      </c>
      <c r="T46" s="24">
        <v>562034.97142857139</v>
      </c>
      <c r="U46" s="48">
        <v>1030127</v>
      </c>
      <c r="V46" s="48">
        <v>857226.45238095219</v>
      </c>
    </row>
    <row r="47" spans="1:24" x14ac:dyDescent="0.25">
      <c r="B47" s="10" t="s">
        <v>4</v>
      </c>
      <c r="C47" s="24">
        <v>189986.02230046949</v>
      </c>
      <c r="D47" s="24">
        <v>271967.59741784038</v>
      </c>
      <c r="E47" s="24">
        <v>226416.18309859154</v>
      </c>
      <c r="F47" s="24">
        <v>767017.81807511731</v>
      </c>
      <c r="G47" s="24">
        <v>309716.8075</v>
      </c>
      <c r="H47" s="24">
        <v>670115.71713615023</v>
      </c>
      <c r="I47" s="24">
        <v>670290</v>
      </c>
      <c r="J47" s="24">
        <v>691899.96244131459</v>
      </c>
      <c r="K47" s="24">
        <v>732793.30985915498</v>
      </c>
      <c r="L47" s="24">
        <v>579791.28286384977</v>
      </c>
      <c r="M47" s="24">
        <v>860924.12441314547</v>
      </c>
      <c r="N47" s="24">
        <v>943642.98356807511</v>
      </c>
      <c r="O47" s="24">
        <v>834017.04460093903</v>
      </c>
      <c r="P47" s="24">
        <v>1064485.2629107982</v>
      </c>
      <c r="Q47" s="24">
        <v>786397.35563380283</v>
      </c>
      <c r="R47" s="24">
        <v>1899787</v>
      </c>
      <c r="S47" s="24">
        <v>892303.27380952379</v>
      </c>
      <c r="T47" s="24">
        <v>1192333.4833333334</v>
      </c>
      <c r="U47" s="48">
        <v>1718407</v>
      </c>
      <c r="V47" s="48">
        <v>1239115.2523809525</v>
      </c>
    </row>
    <row r="48" spans="1:24" x14ac:dyDescent="0.25">
      <c r="B48" s="10" t="s">
        <v>5</v>
      </c>
      <c r="C48" s="24">
        <v>207862.29107981222</v>
      </c>
      <c r="D48" s="24">
        <v>223367.30985915492</v>
      </c>
      <c r="E48" s="24">
        <v>227593.85446009392</v>
      </c>
      <c r="F48" s="24">
        <v>488598.54342722998</v>
      </c>
      <c r="G48" s="24">
        <v>174622.58100000001</v>
      </c>
      <c r="H48" s="24">
        <v>1011938.7711267606</v>
      </c>
      <c r="I48" s="24">
        <v>684633</v>
      </c>
      <c r="J48" s="24">
        <v>986391.2089201879</v>
      </c>
      <c r="K48" s="24">
        <v>1437765.161971831</v>
      </c>
      <c r="L48" s="24">
        <v>619644.11267605633</v>
      </c>
      <c r="M48" s="24">
        <v>486567.17136150232</v>
      </c>
      <c r="N48" s="24">
        <v>591295.79812206572</v>
      </c>
      <c r="O48" s="24">
        <v>802637.96478873224</v>
      </c>
      <c r="P48" s="24">
        <v>1158592.7206572772</v>
      </c>
      <c r="Q48" s="24">
        <v>1027489.8063380282</v>
      </c>
      <c r="R48" s="24">
        <v>1005194</v>
      </c>
      <c r="S48" s="24">
        <v>1402444.4166666665</v>
      </c>
      <c r="T48" s="24">
        <v>1557596.2357142856</v>
      </c>
      <c r="U48" s="48">
        <v>932395</v>
      </c>
      <c r="V48" s="48">
        <v>1184004.5321428571</v>
      </c>
    </row>
    <row r="49" spans="2:22" x14ac:dyDescent="0.25">
      <c r="B49" s="10" t="s">
        <v>6</v>
      </c>
      <c r="C49" s="24">
        <v>412170.1690140845</v>
      </c>
      <c r="D49" s="24">
        <v>5994.8920187793437</v>
      </c>
      <c r="E49" s="24">
        <v>321972.06455399061</v>
      </c>
      <c r="F49" s="24">
        <v>708905.89671361505</v>
      </c>
      <c r="G49" s="24">
        <v>127470.23122065728</v>
      </c>
      <c r="H49" s="24">
        <v>789900.39671361505</v>
      </c>
      <c r="I49" s="24">
        <v>574909</v>
      </c>
      <c r="J49" s="24">
        <v>863811.87676056335</v>
      </c>
      <c r="K49" s="24">
        <v>1118505.8356807514</v>
      </c>
      <c r="L49" s="24">
        <v>781211.90375586844</v>
      </c>
      <c r="M49" s="24">
        <v>666227.83685446007</v>
      </c>
      <c r="N49" s="24">
        <v>665351.35211267613</v>
      </c>
      <c r="O49" s="24">
        <v>803462.24647887331</v>
      </c>
      <c r="P49" s="24">
        <v>736600.70892018778</v>
      </c>
      <c r="Q49" s="24">
        <v>1097551.0058685446</v>
      </c>
      <c r="R49" s="24">
        <v>713987</v>
      </c>
      <c r="S49" s="24">
        <v>1365762.7833333332</v>
      </c>
      <c r="T49" s="24">
        <v>1448173.2452380951</v>
      </c>
      <c r="U49" s="48">
        <v>1363113</v>
      </c>
      <c r="V49" s="48">
        <v>1068973.2380952383</v>
      </c>
    </row>
    <row r="50" spans="2:22" x14ac:dyDescent="0.25">
      <c r="B50" s="10" t="s">
        <v>7</v>
      </c>
      <c r="C50" s="24">
        <v>39674.981220657282</v>
      </c>
      <c r="D50" s="24">
        <v>299723.88615023473</v>
      </c>
      <c r="E50" s="24">
        <v>521907.15375586855</v>
      </c>
      <c r="F50" s="24">
        <v>427347.44366197183</v>
      </c>
      <c r="G50" s="24">
        <v>260742.21596244129</v>
      </c>
      <c r="H50" s="24">
        <v>667010.79107981222</v>
      </c>
      <c r="I50" s="24">
        <v>957358</v>
      </c>
      <c r="J50" s="24">
        <v>836761.84859154932</v>
      </c>
      <c r="K50" s="24">
        <v>428439.17723004695</v>
      </c>
      <c r="L50" s="24">
        <v>1025334.3427230048</v>
      </c>
      <c r="M50" s="24">
        <v>630065.49765258213</v>
      </c>
      <c r="N50" s="24">
        <v>614669.31220657285</v>
      </c>
      <c r="O50" s="24">
        <v>1226452.33685446</v>
      </c>
      <c r="P50" s="24">
        <v>670082.68427230057</v>
      </c>
      <c r="Q50" s="24">
        <v>877461.82159624412</v>
      </c>
      <c r="R50" s="24">
        <v>845620</v>
      </c>
      <c r="S50" s="24">
        <v>1249469.638095238</v>
      </c>
      <c r="T50" s="24">
        <v>959834.97976190469</v>
      </c>
      <c r="U50" s="48">
        <v>1080040</v>
      </c>
      <c r="V50" s="48">
        <v>1514219.5511904764</v>
      </c>
    </row>
    <row r="51" spans="2:22" x14ac:dyDescent="0.25">
      <c r="B51" s="10" t="s">
        <v>8</v>
      </c>
      <c r="C51" s="24">
        <v>15017.25</v>
      </c>
      <c r="D51" s="24">
        <v>160623.58685446013</v>
      </c>
      <c r="E51" s="24">
        <v>535428.17018779344</v>
      </c>
      <c r="F51" s="24">
        <v>353557.3192488263</v>
      </c>
      <c r="G51" s="24">
        <v>291802.0316901409</v>
      </c>
      <c r="H51" s="24">
        <v>588735.84154929582</v>
      </c>
      <c r="I51" s="24">
        <v>929668</v>
      </c>
      <c r="J51" s="24">
        <v>500137.15727699531</v>
      </c>
      <c r="K51" s="24">
        <v>769743.77464788733</v>
      </c>
      <c r="L51" s="24">
        <v>1030252.220657277</v>
      </c>
      <c r="M51" s="24">
        <v>895188.63849765249</v>
      </c>
      <c r="N51" s="24">
        <v>861562.17136150226</v>
      </c>
      <c r="O51" s="24">
        <v>1170132.9295774649</v>
      </c>
      <c r="P51" s="24">
        <v>714475.95539906097</v>
      </c>
      <c r="Q51" s="24">
        <v>1098369.3227699529</v>
      </c>
      <c r="R51" s="24">
        <v>1148971</v>
      </c>
      <c r="S51" s="24">
        <v>1237257.971428571</v>
      </c>
      <c r="T51" s="24">
        <v>1337153.0285714285</v>
      </c>
      <c r="U51" s="48">
        <v>1060943</v>
      </c>
      <c r="V51" s="48">
        <v>1248015.3083333333</v>
      </c>
    </row>
    <row r="52" spans="2:22" x14ac:dyDescent="0.25">
      <c r="B52" s="10" t="s">
        <v>9</v>
      </c>
      <c r="C52" s="24">
        <v>815113.3990610328</v>
      </c>
      <c r="D52" s="24">
        <v>146465.93427230048</v>
      </c>
      <c r="E52" s="24">
        <v>575726.22300469491</v>
      </c>
      <c r="F52" s="24">
        <v>639270.68309859151</v>
      </c>
      <c r="G52" s="24">
        <v>386393.35446009389</v>
      </c>
      <c r="H52" s="24">
        <v>1130899.4906103287</v>
      </c>
      <c r="I52" s="24">
        <v>1184862.5</v>
      </c>
      <c r="J52" s="24">
        <v>365967.59741784033</v>
      </c>
      <c r="K52" s="24">
        <v>807199.46830985905</v>
      </c>
      <c r="L52" s="24">
        <v>567203.66666666663</v>
      </c>
      <c r="M52" s="24">
        <v>28618.884976525824</v>
      </c>
      <c r="N52" s="24">
        <v>780326.3274647888</v>
      </c>
      <c r="O52" s="24">
        <v>1257353.1913145538</v>
      </c>
      <c r="P52" s="24">
        <v>737135.26525821595</v>
      </c>
      <c r="Q52" s="24">
        <v>1021350.4154929577</v>
      </c>
      <c r="R52" s="24">
        <v>1144313</v>
      </c>
      <c r="S52" s="24">
        <v>1672299.4821428566</v>
      </c>
      <c r="T52" s="24">
        <v>1846801.6107142863</v>
      </c>
      <c r="U52" s="48">
        <v>1312906</v>
      </c>
      <c r="V52" s="48">
        <v>1266190.1345238097</v>
      </c>
    </row>
    <row r="53" spans="2:22" x14ac:dyDescent="0.25">
      <c r="B53" s="10" t="s">
        <v>10</v>
      </c>
      <c r="C53" s="24">
        <v>304065.07276995305</v>
      </c>
      <c r="D53" s="24">
        <v>410997.07511737093</v>
      </c>
      <c r="E53" s="24">
        <v>838082.6009389672</v>
      </c>
      <c r="F53" s="24">
        <v>777827.36150234751</v>
      </c>
      <c r="G53" s="24">
        <v>318425.10915492958</v>
      </c>
      <c r="H53" s="24">
        <v>1142396.6971830984</v>
      </c>
      <c r="I53" s="24">
        <v>1061562</v>
      </c>
      <c r="J53" s="24">
        <v>627562.57394366199</v>
      </c>
      <c r="K53" s="24">
        <v>595239.42370892025</v>
      </c>
      <c r="L53" s="24">
        <v>1273578.6326291079</v>
      </c>
      <c r="M53" s="24">
        <v>522876.3110328638</v>
      </c>
      <c r="N53" s="24">
        <v>769797.4800469483</v>
      </c>
      <c r="O53" s="24">
        <v>986908.0915492957</v>
      </c>
      <c r="P53" s="24">
        <v>473050.1502347418</v>
      </c>
      <c r="Q53" s="24">
        <v>1242542.0176056337</v>
      </c>
      <c r="R53" s="24">
        <v>999781</v>
      </c>
      <c r="S53" s="24">
        <v>974656.50476190494</v>
      </c>
      <c r="T53" s="24">
        <v>1998498.5845238094</v>
      </c>
      <c r="U53" s="48">
        <v>1135329</v>
      </c>
      <c r="V53" s="48">
        <v>1595688.7130952382</v>
      </c>
    </row>
    <row r="54" spans="2:22" x14ac:dyDescent="0.25">
      <c r="B54" s="10" t="s">
        <v>11</v>
      </c>
      <c r="C54" s="24">
        <v>236521.37793427228</v>
      </c>
      <c r="D54" s="24">
        <v>339395.33568075119</v>
      </c>
      <c r="E54" s="24">
        <v>259161.85915492958</v>
      </c>
      <c r="F54" s="24">
        <v>623976.82629107987</v>
      </c>
      <c r="G54" s="24">
        <v>570221.24882629118</v>
      </c>
      <c r="H54" s="24">
        <v>976177.60680751177</v>
      </c>
      <c r="I54" s="24">
        <v>990726</v>
      </c>
      <c r="J54" s="24">
        <v>359785.66079812206</v>
      </c>
      <c r="K54" s="24">
        <v>923776.05868544604</v>
      </c>
      <c r="L54" s="24">
        <v>651091.75938967138</v>
      </c>
      <c r="M54" s="24">
        <v>343844.57511737087</v>
      </c>
      <c r="N54" s="24">
        <v>659023.83685446007</v>
      </c>
      <c r="O54" s="24">
        <v>1345544.9401408453</v>
      </c>
      <c r="P54" s="24">
        <v>1116641.4624413147</v>
      </c>
      <c r="Q54" s="24">
        <v>1551588.6326291079</v>
      </c>
      <c r="R54" s="24">
        <v>1197534</v>
      </c>
      <c r="S54" s="24">
        <v>1853078.0238095236</v>
      </c>
      <c r="T54" s="24">
        <v>1459230.9285714284</v>
      </c>
      <c r="U54" s="48">
        <v>1216559</v>
      </c>
      <c r="V54" s="48">
        <v>1489463.1107142854</v>
      </c>
    </row>
    <row r="55" spans="2:22" x14ac:dyDescent="0.25">
      <c r="B55" s="10" t="s">
        <v>12</v>
      </c>
      <c r="C55" s="24">
        <v>35195.029342722999</v>
      </c>
      <c r="D55" s="24">
        <v>657939.05633802828</v>
      </c>
      <c r="E55" s="24">
        <v>750335.64201877941</v>
      </c>
      <c r="F55" s="24">
        <v>359118.15258215962</v>
      </c>
      <c r="G55" s="24">
        <v>336855.19014084508</v>
      </c>
      <c r="H55" s="24">
        <v>1107731.9330985914</v>
      </c>
      <c r="I55" s="24">
        <v>1055643</v>
      </c>
      <c r="J55" s="24">
        <v>1496656.426056338</v>
      </c>
      <c r="K55" s="24">
        <v>750036.07042253518</v>
      </c>
      <c r="L55" s="24">
        <v>895334.0199530517</v>
      </c>
      <c r="M55" s="24">
        <v>773618.28403755859</v>
      </c>
      <c r="N55" s="24">
        <v>727003.10093896708</v>
      </c>
      <c r="O55" s="24">
        <v>1275430.0305164321</v>
      </c>
      <c r="P55" s="24">
        <v>913154.62793427228</v>
      </c>
      <c r="Q55" s="24">
        <v>1910372.134976526</v>
      </c>
      <c r="R55" s="24">
        <v>865162</v>
      </c>
      <c r="S55" s="24">
        <v>1135320.5559523809</v>
      </c>
      <c r="T55" s="24">
        <v>679370.35595238092</v>
      </c>
      <c r="U55" s="48">
        <v>1025935</v>
      </c>
      <c r="V55" s="48">
        <v>834481.10833333328</v>
      </c>
    </row>
    <row r="56" spans="2:22" x14ac:dyDescent="0.25">
      <c r="B56" s="11" t="s">
        <v>13</v>
      </c>
      <c r="C56" s="24">
        <v>8043.1889671361505</v>
      </c>
      <c r="D56" s="24">
        <v>383742.74178403756</v>
      </c>
      <c r="E56" s="24">
        <v>403857.09741784038</v>
      </c>
      <c r="F56" s="24">
        <v>175237.74765258213</v>
      </c>
      <c r="G56" s="24">
        <v>439080.25234741787</v>
      </c>
      <c r="H56" s="24">
        <v>262821</v>
      </c>
      <c r="I56" s="24">
        <v>598157.9</v>
      </c>
      <c r="J56" s="24">
        <v>269359.15845070418</v>
      </c>
      <c r="K56" s="24">
        <v>936178.56572769955</v>
      </c>
      <c r="L56" s="24">
        <v>1586762.4835680751</v>
      </c>
      <c r="M56" s="24">
        <v>200351.0633802817</v>
      </c>
      <c r="N56" s="24">
        <v>730903.83568075113</v>
      </c>
      <c r="O56" s="24">
        <v>1256599.8415492955</v>
      </c>
      <c r="P56" s="24">
        <v>1458943.7981220658</v>
      </c>
      <c r="Q56" s="24">
        <v>885277.56455399049</v>
      </c>
      <c r="R56" s="24">
        <v>943724</v>
      </c>
      <c r="S56" s="24">
        <v>1150302.8833333333</v>
      </c>
      <c r="T56" s="24">
        <v>1495727.1392857144</v>
      </c>
      <c r="U56" s="24">
        <v>1878366</v>
      </c>
      <c r="V56" s="48">
        <v>974451.72857142834</v>
      </c>
    </row>
    <row r="57" spans="2:22" x14ac:dyDescent="0.25">
      <c r="B57" s="12" t="s">
        <v>14</v>
      </c>
      <c r="C57" s="25">
        <v>2371305.5070422534</v>
      </c>
      <c r="D57" s="25">
        <v>3545074.538732395</v>
      </c>
      <c r="E57" s="25">
        <v>5099405.8298122073</v>
      </c>
      <c r="F57" s="25">
        <v>5829308.9835680742</v>
      </c>
      <c r="G57" s="25">
        <v>3515042.2359178411</v>
      </c>
      <c r="H57" s="25">
        <v>9006996.2453051638</v>
      </c>
      <c r="I57" s="25">
        <v>9332788.8319248836</v>
      </c>
      <c r="J57" s="25">
        <v>7970204.470657276</v>
      </c>
      <c r="K57" s="25">
        <v>10283044.354460094</v>
      </c>
      <c r="L57" s="25">
        <v>11275109.068075117</v>
      </c>
      <c r="M57" s="25">
        <v>6940099.6643192489</v>
      </c>
      <c r="N57" s="25">
        <v>7918323.7183098597</v>
      </c>
      <c r="O57" s="25">
        <v>12955230.043427231</v>
      </c>
      <c r="P57" s="25">
        <v>11649956.712441314</v>
      </c>
      <c r="Q57" s="25">
        <v>13007765.475352114</v>
      </c>
      <c r="R57" s="25">
        <v>11994558.857142856</v>
      </c>
      <c r="S57" s="25">
        <f>SUM(S45:S56)</f>
        <v>14436653.621428572</v>
      </c>
      <c r="T57" s="25">
        <v>15931853.227380954</v>
      </c>
      <c r="U57" s="25">
        <f>SUM(U45:U56)</f>
        <v>14495908</v>
      </c>
      <c r="V57" s="25">
        <v>14318625.403571427</v>
      </c>
    </row>
    <row r="58" spans="2:22" x14ac:dyDescent="0.25">
      <c r="B58" s="14" t="s">
        <v>17</v>
      </c>
      <c r="C58" s="14"/>
      <c r="D58" s="14"/>
      <c r="E58" s="14"/>
      <c r="F58" s="14"/>
      <c r="G58" s="14"/>
      <c r="H58" s="14"/>
      <c r="J58" s="19"/>
      <c r="K58" s="18"/>
      <c r="L58" s="20"/>
      <c r="M58" s="20"/>
      <c r="N58" s="20"/>
      <c r="O58" s="20"/>
      <c r="P58" s="20"/>
      <c r="Q58" s="20"/>
      <c r="R58" s="20"/>
      <c r="S58" s="20"/>
      <c r="T58" s="20"/>
    </row>
    <row r="59" spans="2:22" x14ac:dyDescent="0.25">
      <c r="B59" s="34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2" x14ac:dyDescent="0.25">
      <c r="J60" s="19"/>
      <c r="K60" s="19"/>
      <c r="L60" s="19"/>
      <c r="M60" s="19"/>
      <c r="N60" s="22"/>
      <c r="O60" s="31"/>
      <c r="P60" s="22"/>
      <c r="Q60" s="19"/>
      <c r="R60" s="19"/>
      <c r="S60" s="19"/>
      <c r="T60" s="19"/>
    </row>
    <row r="61" spans="2:22" ht="15.6" x14ac:dyDescent="0.3">
      <c r="B61" s="7" t="s">
        <v>21</v>
      </c>
      <c r="C61" s="8"/>
      <c r="D61" s="8"/>
      <c r="E61" s="8"/>
      <c r="F61" s="8"/>
      <c r="G61" s="8"/>
      <c r="H61" s="8"/>
      <c r="I61" s="8"/>
      <c r="J61" s="8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2" x14ac:dyDescent="0.25">
      <c r="B62" s="9" t="s">
        <v>1</v>
      </c>
      <c r="C62" s="9">
        <v>2005</v>
      </c>
      <c r="D62" s="9">
        <v>2006</v>
      </c>
      <c r="E62" s="9">
        <v>2007</v>
      </c>
      <c r="F62" s="9">
        <v>2008</v>
      </c>
      <c r="G62" s="9">
        <v>2009</v>
      </c>
      <c r="H62" s="9">
        <v>2010</v>
      </c>
      <c r="I62" s="9">
        <v>2011</v>
      </c>
      <c r="J62" s="9">
        <v>2012</v>
      </c>
      <c r="K62" s="9">
        <v>2013</v>
      </c>
      <c r="L62" s="9">
        <v>2014</v>
      </c>
      <c r="M62" s="9">
        <v>2015</v>
      </c>
      <c r="N62" s="9">
        <v>2016</v>
      </c>
      <c r="O62" s="9">
        <v>2017</v>
      </c>
      <c r="P62" s="29">
        <v>2018</v>
      </c>
      <c r="Q62" s="29">
        <v>2019</v>
      </c>
      <c r="R62" s="29">
        <v>2020</v>
      </c>
      <c r="S62" s="29">
        <v>2021</v>
      </c>
      <c r="T62" s="21">
        <v>2022</v>
      </c>
      <c r="U62" s="29">
        <v>2023</v>
      </c>
      <c r="V62" s="29">
        <v>2024</v>
      </c>
    </row>
    <row r="63" spans="2:22" x14ac:dyDescent="0.25">
      <c r="B63" s="10" t="s">
        <v>2</v>
      </c>
      <c r="C63" s="26">
        <v>3.815947471656312E-2</v>
      </c>
      <c r="D63" s="26">
        <v>0.13264828803860035</v>
      </c>
      <c r="E63" s="26">
        <v>7.2482386595081785E-2</v>
      </c>
      <c r="F63" s="26">
        <v>3.1449002428050557E-2</v>
      </c>
      <c r="G63" s="26">
        <v>4.1669682686170197E-2</v>
      </c>
      <c r="H63" s="26">
        <v>9.8137040714262672E-2</v>
      </c>
      <c r="I63" s="26">
        <v>4.6350778920261071E-2</v>
      </c>
      <c r="J63" s="26">
        <v>7.6226242497787824E-2</v>
      </c>
      <c r="K63" s="26">
        <v>0.29419800606784768</v>
      </c>
      <c r="L63" s="26">
        <v>0.28706324264457495</v>
      </c>
      <c r="M63" s="26">
        <v>0.15960976957384507</v>
      </c>
      <c r="N63" s="26">
        <v>4.0548867958765979E-2</v>
      </c>
      <c r="O63" s="26">
        <v>0.21031784075529095</v>
      </c>
      <c r="P63" s="26">
        <v>0.39603668638376294</v>
      </c>
      <c r="Q63" s="26">
        <v>0.19624017308179315</v>
      </c>
      <c r="R63" s="26">
        <v>0.26800658290166723</v>
      </c>
      <c r="S63" s="26">
        <v>0.1748345479793742</v>
      </c>
      <c r="T63" s="26">
        <f>T45/T8</f>
        <v>0.30755275478125788</v>
      </c>
      <c r="U63" s="26">
        <f>U45/U8</f>
        <v>0.16748302887481337</v>
      </c>
      <c r="V63" s="26">
        <f>V45/V8</f>
        <v>0.20987940645056996</v>
      </c>
    </row>
    <row r="64" spans="2:22" x14ac:dyDescent="0.25">
      <c r="B64" s="10" t="s">
        <v>3</v>
      </c>
      <c r="C64" s="26">
        <v>5.0503261933736798E-6</v>
      </c>
      <c r="D64" s="26">
        <v>9.044618633611233E-2</v>
      </c>
      <c r="E64" s="26">
        <v>7.3388437906540108E-2</v>
      </c>
      <c r="F64" s="26">
        <v>0.118302645162675</v>
      </c>
      <c r="G64" s="26">
        <v>5.4186055343930277E-2</v>
      </c>
      <c r="H64" s="26">
        <v>9.3272437506259409E-2</v>
      </c>
      <c r="I64" s="26">
        <v>0.11982269136804083</v>
      </c>
      <c r="J64" s="26">
        <v>0.16089984779753419</v>
      </c>
      <c r="K64" s="26">
        <v>0.11043381324198862</v>
      </c>
      <c r="L64" s="26">
        <v>0.20388172132426466</v>
      </c>
      <c r="M64" s="26">
        <v>0.19068190956857378</v>
      </c>
      <c r="N64" s="26">
        <v>9.6828600295821229E-2</v>
      </c>
      <c r="O64" s="26">
        <v>0.28848165967430572</v>
      </c>
      <c r="P64" s="26">
        <v>0.23513958257443132</v>
      </c>
      <c r="Q64" s="26">
        <v>0.14800994839032719</v>
      </c>
      <c r="R64" s="26">
        <v>0.2487433876498289</v>
      </c>
      <c r="S64" s="26">
        <v>0.16053319737970786</v>
      </c>
      <c r="T64" s="26">
        <f t="shared" ref="T64:U74" si="0">T46/T9</f>
        <v>0.11614502589211563</v>
      </c>
      <c r="U64" s="26">
        <f t="shared" si="0"/>
        <v>0.21899376800442691</v>
      </c>
      <c r="V64" s="26">
        <f t="shared" ref="V64:V74" si="1">V46/V9</f>
        <v>0.17236702576645541</v>
      </c>
    </row>
    <row r="65" spans="1:22" x14ac:dyDescent="0.25">
      <c r="B65" s="10" t="s">
        <v>4</v>
      </c>
      <c r="C65" s="26">
        <v>5.5896500181821282E-2</v>
      </c>
      <c r="D65" s="26">
        <v>7.9498410256518284E-2</v>
      </c>
      <c r="E65" s="26">
        <v>6.2201047621345956E-2</v>
      </c>
      <c r="F65" s="26">
        <v>0.20744303605817868</v>
      </c>
      <c r="G65" s="26">
        <v>8.5113995542364693E-2</v>
      </c>
      <c r="H65" s="26">
        <v>0.1567251024097924</v>
      </c>
      <c r="I65" s="26">
        <v>0.15596846038967682</v>
      </c>
      <c r="J65" s="26">
        <v>0.14563945282183238</v>
      </c>
      <c r="K65" s="26">
        <v>0.15602128530601578</v>
      </c>
      <c r="L65" s="26">
        <v>0.12041099088479595</v>
      </c>
      <c r="M65" s="26">
        <v>0.17171084359900854</v>
      </c>
      <c r="N65" s="26">
        <v>0.19860484004595255</v>
      </c>
      <c r="O65" s="26">
        <v>0.17188794914405864</v>
      </c>
      <c r="P65" s="26">
        <v>0.22058334803406104</v>
      </c>
      <c r="Q65" s="26">
        <v>0.17265423412757325</v>
      </c>
      <c r="R65" s="26">
        <v>0.20078641895136104</v>
      </c>
      <c r="S65" s="26">
        <v>0.16233741887728007</v>
      </c>
      <c r="T65" s="26">
        <f t="shared" si="0"/>
        <v>0.22204540478419796</v>
      </c>
      <c r="U65" s="26">
        <f t="shared" si="0"/>
        <v>0.30045547560209068</v>
      </c>
      <c r="V65" s="26">
        <f t="shared" si="1"/>
        <v>0.23430277288507703</v>
      </c>
    </row>
    <row r="66" spans="1:22" x14ac:dyDescent="0.25">
      <c r="B66" s="10" t="s">
        <v>5</v>
      </c>
      <c r="C66" s="26">
        <v>6.3579648325978566E-2</v>
      </c>
      <c r="D66" s="26">
        <v>7.3676584422404615E-2</v>
      </c>
      <c r="E66" s="26">
        <v>7.0344130320859621E-2</v>
      </c>
      <c r="F66" s="26">
        <v>0.13159880486773787</v>
      </c>
      <c r="G66" s="26">
        <v>4.8930248182549735E-2</v>
      </c>
      <c r="H66" s="26">
        <v>0.25510776374537814</v>
      </c>
      <c r="I66" s="26">
        <v>0.16734730210748891</v>
      </c>
      <c r="J66" s="26">
        <v>0.2287011596470048</v>
      </c>
      <c r="K66" s="26">
        <v>0.29085958012073382</v>
      </c>
      <c r="L66" s="26">
        <v>0.12684250528533195</v>
      </c>
      <c r="M66" s="26">
        <v>0.10267463881567616</v>
      </c>
      <c r="N66" s="26">
        <v>0.12930309242976243</v>
      </c>
      <c r="O66" s="26">
        <v>0.19356420536549337</v>
      </c>
      <c r="P66" s="26">
        <v>0.25086071046643599</v>
      </c>
      <c r="Q66" s="26">
        <v>0.22079203119208604</v>
      </c>
      <c r="R66" s="26">
        <v>0.24898673310981875</v>
      </c>
      <c r="S66" s="26">
        <v>0.27575414164843276</v>
      </c>
      <c r="T66" s="26">
        <f t="shared" si="0"/>
        <v>0.31802738486164556</v>
      </c>
      <c r="U66" s="26">
        <f t="shared" si="0"/>
        <v>0.19459624712037335</v>
      </c>
      <c r="V66" s="26">
        <f t="shared" si="1"/>
        <v>0.21462777993684545</v>
      </c>
    </row>
    <row r="67" spans="1:22" x14ac:dyDescent="0.25">
      <c r="B67" s="10" t="s">
        <v>6</v>
      </c>
      <c r="C67" s="26">
        <v>0.12862189883617989</v>
      </c>
      <c r="D67" s="26">
        <v>1.8561223105350848E-3</v>
      </c>
      <c r="E67" s="26">
        <v>9.40114644227006E-2</v>
      </c>
      <c r="F67" s="26">
        <v>0.18961404958060651</v>
      </c>
      <c r="G67" s="26">
        <v>3.6095265098645732E-2</v>
      </c>
      <c r="H67" s="26">
        <v>0.19324062337294931</v>
      </c>
      <c r="I67" s="26">
        <v>0.1296641026862988</v>
      </c>
      <c r="J67" s="26">
        <v>0.18500628566154284</v>
      </c>
      <c r="K67" s="26">
        <v>0.22695360341338897</v>
      </c>
      <c r="L67" s="26">
        <v>0.1522260863542296</v>
      </c>
      <c r="M67" s="26">
        <v>0.14369022107687618</v>
      </c>
      <c r="N67" s="26">
        <v>0.14786464325934112</v>
      </c>
      <c r="O67" s="26">
        <v>0.17410980507164014</v>
      </c>
      <c r="P67" s="26">
        <v>0.19524997870745839</v>
      </c>
      <c r="Q67" s="26">
        <v>0.22881293137229128</v>
      </c>
      <c r="R67" s="26">
        <v>0.16172437502574563</v>
      </c>
      <c r="S67" s="26">
        <v>0.27194773481458601</v>
      </c>
      <c r="T67" s="26">
        <f t="shared" si="0"/>
        <v>0.27639721953354984</v>
      </c>
      <c r="U67" s="26">
        <f t="shared" si="0"/>
        <v>0.24678685828094643</v>
      </c>
      <c r="V67" s="26">
        <f t="shared" si="1"/>
        <v>0.19325772497773008</v>
      </c>
    </row>
    <row r="68" spans="1:22" x14ac:dyDescent="0.25">
      <c r="B68" s="10" t="s">
        <v>7</v>
      </c>
      <c r="C68" s="26">
        <v>1.2044637131417965E-2</v>
      </c>
      <c r="D68" s="26">
        <v>9.3512299511138069E-2</v>
      </c>
      <c r="E68" s="26">
        <v>0.15137095606097767</v>
      </c>
      <c r="F68" s="26">
        <v>0.11137545674791167</v>
      </c>
      <c r="G68" s="26">
        <v>7.0455589322074352E-2</v>
      </c>
      <c r="H68" s="26">
        <v>0.1615756893148049</v>
      </c>
      <c r="I68" s="26">
        <v>0.21831427124324645</v>
      </c>
      <c r="J68" s="26">
        <v>0.18335912276441035</v>
      </c>
      <c r="K68" s="26">
        <v>9.0989359908860257E-2</v>
      </c>
      <c r="L68" s="26">
        <v>0.21779824616271429</v>
      </c>
      <c r="M68" s="26">
        <v>0.12955490577294326</v>
      </c>
      <c r="N68" s="26">
        <v>0.13314627547889446</v>
      </c>
      <c r="O68" s="26">
        <v>0.2622051320458299</v>
      </c>
      <c r="P68" s="26">
        <v>0.13370227135029986</v>
      </c>
      <c r="Q68" s="26">
        <v>0.1885712579075125</v>
      </c>
      <c r="R68" s="26">
        <v>0.17769455633064329</v>
      </c>
      <c r="S68" s="26">
        <v>0.24422407182878447</v>
      </c>
      <c r="T68" s="26">
        <f t="shared" si="0"/>
        <v>0.19064411317200167</v>
      </c>
      <c r="U68" s="26">
        <f t="shared" si="0"/>
        <v>0.20225128825764577</v>
      </c>
      <c r="V68" s="26">
        <f t="shared" si="1"/>
        <v>0.27271938313862071</v>
      </c>
    </row>
    <row r="69" spans="1:22" x14ac:dyDescent="0.25">
      <c r="B69" s="10" t="s">
        <v>8</v>
      </c>
      <c r="C69" s="26">
        <v>4.5240252592143862E-3</v>
      </c>
      <c r="D69" s="26">
        <v>4.9237279251064907E-2</v>
      </c>
      <c r="E69" s="26">
        <v>0.15312315781394595</v>
      </c>
      <c r="F69" s="26">
        <v>9.1280008291341391E-2</v>
      </c>
      <c r="G69" s="26">
        <v>7.4856471935782667E-2</v>
      </c>
      <c r="H69" s="26">
        <v>0.13598659412673259</v>
      </c>
      <c r="I69" s="26">
        <v>0.20571253827319821</v>
      </c>
      <c r="J69" s="26">
        <v>0.10463363368028718</v>
      </c>
      <c r="K69" s="26">
        <v>0.15035502003072873</v>
      </c>
      <c r="L69" s="26">
        <v>0.19863726443642921</v>
      </c>
      <c r="M69" s="26">
        <v>0.18035786299410306</v>
      </c>
      <c r="N69" s="26">
        <v>0.18342595779982926</v>
      </c>
      <c r="O69" s="26">
        <v>0.2426924313387257</v>
      </c>
      <c r="P69" s="26">
        <v>0.14340705451046748</v>
      </c>
      <c r="Q69" s="26">
        <v>0.21175296508463184</v>
      </c>
      <c r="R69" s="26">
        <v>0.21630423697161374</v>
      </c>
      <c r="S69" s="26">
        <v>0.22025023994550447</v>
      </c>
      <c r="T69" s="26">
        <f t="shared" si="0"/>
        <v>0.24670458686723498</v>
      </c>
      <c r="U69" s="26">
        <f t="shared" si="0"/>
        <v>0.18958583588429309</v>
      </c>
      <c r="V69" s="26">
        <f t="shared" si="1"/>
        <v>0.20976056136603566</v>
      </c>
    </row>
    <row r="70" spans="1:22" x14ac:dyDescent="0.25">
      <c r="B70" s="10" t="s">
        <v>9</v>
      </c>
      <c r="C70" s="26">
        <v>0.22383756428009735</v>
      </c>
      <c r="D70" s="26">
        <v>4.1288060907615866E-2</v>
      </c>
      <c r="E70" s="26">
        <v>0.15015516025893824</v>
      </c>
      <c r="F70" s="26">
        <v>0.16453760270252038</v>
      </c>
      <c r="G70" s="26">
        <v>0.10079499926413997</v>
      </c>
      <c r="H70" s="26">
        <v>0.25543986131516488</v>
      </c>
      <c r="I70" s="26">
        <v>0.24363247240546959</v>
      </c>
      <c r="J70" s="26">
        <v>7.0126993209426142E-2</v>
      </c>
      <c r="K70" s="26">
        <v>0.15033424786104257</v>
      </c>
      <c r="L70" s="26">
        <v>0.1059998222187159</v>
      </c>
      <c r="M70" s="26">
        <v>5.7036880927296644E-3</v>
      </c>
      <c r="N70" s="26">
        <v>0.15914033621480464</v>
      </c>
      <c r="O70" s="26">
        <v>0.25139107347454759</v>
      </c>
      <c r="P70" s="26">
        <v>0.14182088528421979</v>
      </c>
      <c r="Q70" s="26">
        <v>0.19328819890914536</v>
      </c>
      <c r="R70" s="26">
        <v>0.21840316964001147</v>
      </c>
      <c r="S70" s="26">
        <v>0.29198613004985746</v>
      </c>
      <c r="T70" s="26">
        <f t="shared" si="0"/>
        <v>0.32411305521709122</v>
      </c>
      <c r="U70" s="26">
        <f t="shared" si="0"/>
        <v>0.21547771959967388</v>
      </c>
      <c r="V70" s="26">
        <f t="shared" si="1"/>
        <v>0.21099117892160943</v>
      </c>
    </row>
    <row r="71" spans="1:22" x14ac:dyDescent="0.25">
      <c r="B71" s="10" t="s">
        <v>10</v>
      </c>
      <c r="C71" s="26">
        <v>8.8047378065464241E-2</v>
      </c>
      <c r="D71" s="26">
        <v>0.11875812373070617</v>
      </c>
      <c r="E71" s="26">
        <v>0.23783409177545492</v>
      </c>
      <c r="F71" s="26">
        <v>0.1919184698828896</v>
      </c>
      <c r="G71" s="26">
        <v>8.096857827301901E-2</v>
      </c>
      <c r="H71" s="26">
        <v>0.26393793146656852</v>
      </c>
      <c r="I71" s="26">
        <v>0.22142987839043196</v>
      </c>
      <c r="J71" s="26">
        <v>0.13254017755676717</v>
      </c>
      <c r="K71" s="26">
        <v>0.11834202909391428</v>
      </c>
      <c r="L71" s="26">
        <v>0.23779968126143086</v>
      </c>
      <c r="M71" s="26">
        <v>0.10601536368041663</v>
      </c>
      <c r="N71" s="26">
        <v>0.16119393719921576</v>
      </c>
      <c r="O71" s="26">
        <v>0.20321033694370683</v>
      </c>
      <c r="P71" s="26">
        <v>9.93865272663845E-2</v>
      </c>
      <c r="Q71" s="26">
        <v>0.25404085506424284</v>
      </c>
      <c r="R71" s="26">
        <v>0.1881475991930022</v>
      </c>
      <c r="S71" s="26">
        <v>0.17990117193220445</v>
      </c>
      <c r="T71" s="26">
        <f t="shared" si="0"/>
        <v>0.37081420546824462</v>
      </c>
      <c r="U71" s="26">
        <f t="shared" si="0"/>
        <v>0.20108797024700956</v>
      </c>
      <c r="V71" s="26">
        <f t="shared" si="1"/>
        <v>0.28098237595289099</v>
      </c>
    </row>
    <row r="72" spans="1:22" x14ac:dyDescent="0.25">
      <c r="B72" s="10" t="s">
        <v>11</v>
      </c>
      <c r="C72" s="26">
        <v>7.0436227848982083E-2</v>
      </c>
      <c r="D72" s="26">
        <v>9.569989539560235E-2</v>
      </c>
      <c r="E72" s="26">
        <v>6.6316014942633478E-2</v>
      </c>
      <c r="F72" s="26">
        <v>0.15090206593044522</v>
      </c>
      <c r="G72" s="26">
        <v>0.13368256056028682</v>
      </c>
      <c r="H72" s="26">
        <v>0.22118263802255203</v>
      </c>
      <c r="I72" s="26">
        <v>0.21292619133705312</v>
      </c>
      <c r="J72" s="26">
        <v>6.8403117978317801E-2</v>
      </c>
      <c r="K72" s="26">
        <v>0.16846927192325797</v>
      </c>
      <c r="L72" s="26">
        <v>0.11357433483015322</v>
      </c>
      <c r="M72" s="26">
        <v>6.6360553642315426E-2</v>
      </c>
      <c r="N72" s="26">
        <v>0.14229252095433123</v>
      </c>
      <c r="O72" s="26">
        <v>0.27371960516380928</v>
      </c>
      <c r="P72" s="26">
        <v>0.22073154164893899</v>
      </c>
      <c r="Q72" s="26">
        <v>0.28649437638736863</v>
      </c>
      <c r="R72" s="26">
        <v>0.212367187046718</v>
      </c>
      <c r="S72" s="26">
        <v>0.32954907238623943</v>
      </c>
      <c r="T72" s="26">
        <f t="shared" si="0"/>
        <v>0.26563819640683511</v>
      </c>
      <c r="U72" s="26">
        <f t="shared" ref="U72" si="2">U54/U17</f>
        <v>0.21502187052825417</v>
      </c>
      <c r="V72" s="26">
        <f t="shared" si="1"/>
        <v>0.24394256895646294</v>
      </c>
    </row>
    <row r="73" spans="1:22" x14ac:dyDescent="0.25">
      <c r="B73" s="10" t="s">
        <v>12</v>
      </c>
      <c r="C73" s="26">
        <v>1.0471709949883244E-2</v>
      </c>
      <c r="D73" s="26">
        <v>0.19350682159494742</v>
      </c>
      <c r="E73" s="26">
        <v>0.20482001078935824</v>
      </c>
      <c r="F73" s="26">
        <v>9.964630813948204E-2</v>
      </c>
      <c r="G73" s="26">
        <v>8.7232701146510702E-2</v>
      </c>
      <c r="H73" s="26">
        <v>0.25778521032688911</v>
      </c>
      <c r="I73" s="26">
        <v>0.23238322579205928</v>
      </c>
      <c r="J73" s="26">
        <v>0.29930629848514484</v>
      </c>
      <c r="K73" s="26">
        <v>0.14730809834577721</v>
      </c>
      <c r="L73" s="26">
        <v>0.18234100436409387</v>
      </c>
      <c r="M73" s="26">
        <v>0.16972637036237792</v>
      </c>
      <c r="N73" s="26">
        <v>0.16522625203588914</v>
      </c>
      <c r="O73" s="26">
        <v>0.27483676992016554</v>
      </c>
      <c r="P73" s="26">
        <v>0.19271961903056145</v>
      </c>
      <c r="Q73" s="26">
        <v>0.39726718317866777</v>
      </c>
      <c r="R73" s="26">
        <v>0.17386858727840493</v>
      </c>
      <c r="S73" s="26">
        <v>0.22232932087509497</v>
      </c>
      <c r="T73" s="26">
        <f t="shared" si="0"/>
        <v>0.1328484000703713</v>
      </c>
      <c r="U73" s="26">
        <f t="shared" ref="U73:U74" si="3">U55/U18</f>
        <v>0.18974855962984291</v>
      </c>
      <c r="V73" s="26">
        <f t="shared" si="1"/>
        <v>0.15358904233775469</v>
      </c>
    </row>
    <row r="74" spans="1:22" x14ac:dyDescent="0.25">
      <c r="B74" s="11" t="s">
        <v>13</v>
      </c>
      <c r="C74" s="26">
        <v>2.5314915802278934E-3</v>
      </c>
      <c r="D74" s="26">
        <v>0.12207006451310934</v>
      </c>
      <c r="E74" s="26">
        <v>0.12000239702784131</v>
      </c>
      <c r="F74" s="26">
        <v>5.0669504075676483E-2</v>
      </c>
      <c r="G74" s="26">
        <v>0.11535302015183592</v>
      </c>
      <c r="H74" s="26">
        <v>6.4231155217987793E-2</v>
      </c>
      <c r="I74" s="26">
        <v>0.13952254978024067</v>
      </c>
      <c r="J74" s="26">
        <v>5.9815777346037241E-2</v>
      </c>
      <c r="K74" s="26">
        <v>0.20947390848628952</v>
      </c>
      <c r="L74" s="26">
        <v>0.33692094927334304</v>
      </c>
      <c r="M74" s="26">
        <v>4.4511823142573494E-2</v>
      </c>
      <c r="N74" s="26">
        <v>0.17389874270647121</v>
      </c>
      <c r="O74" s="26">
        <v>0.29558526597509471</v>
      </c>
      <c r="P74" s="26">
        <v>0.33097159123063696</v>
      </c>
      <c r="Q74" s="26">
        <v>0.20652167402618188</v>
      </c>
      <c r="R74" s="26">
        <v>0.19823146515334047</v>
      </c>
      <c r="S74" s="26">
        <v>0.23311408859980307</v>
      </c>
      <c r="T74" s="26">
        <f t="shared" si="0"/>
        <v>0.3039695145138045</v>
      </c>
      <c r="U74" s="26">
        <f t="shared" si="3"/>
        <v>0.35971838610088208</v>
      </c>
      <c r="V74" s="26">
        <f t="shared" si="1"/>
        <v>0.1990320416431843</v>
      </c>
    </row>
    <row r="75" spans="1:22" x14ac:dyDescent="0.25">
      <c r="B75" s="12" t="s">
        <v>16</v>
      </c>
      <c r="C75" s="27">
        <v>6.0543215995242233E-2</v>
      </c>
      <c r="D75" s="27">
        <v>9.0879778875712955E-2</v>
      </c>
      <c r="E75" s="27">
        <v>0.12270522626635809</v>
      </c>
      <c r="F75" s="27">
        <v>0.13022328644094119</v>
      </c>
      <c r="G75" s="27">
        <v>7.9349079283552462E-2</v>
      </c>
      <c r="H75" s="27">
        <v>0.18292388282980132</v>
      </c>
      <c r="I75" s="27">
        <v>0.17857042362937531</v>
      </c>
      <c r="J75" s="27">
        <v>0.14257875883418147</v>
      </c>
      <c r="K75" s="27">
        <v>0.1755609751592957</v>
      </c>
      <c r="L75" s="27">
        <v>0.18781951113276568</v>
      </c>
      <c r="M75" s="27">
        <v>0.1213073602817491</v>
      </c>
      <c r="N75" s="27">
        <v>0.14588305675076546</v>
      </c>
      <c r="O75" s="27">
        <v>0.23652889911706909</v>
      </c>
      <c r="P75" s="27">
        <v>0.20942060574517044</v>
      </c>
      <c r="Q75" s="27">
        <f t="shared" ref="Q75:S75" si="4">AVERAGE(Q63:Q74)</f>
        <v>0.22537048572681842</v>
      </c>
      <c r="R75" s="27">
        <f t="shared" si="4"/>
        <v>0.20943869160434633</v>
      </c>
      <c r="S75" s="27">
        <f t="shared" si="4"/>
        <v>0.23056342802640575</v>
      </c>
      <c r="T75" s="27">
        <f>AVERAGE(T63:T74)</f>
        <v>0.25624165513069586</v>
      </c>
      <c r="U75" s="27">
        <f>AVERAGE(U63:U73)</f>
        <v>0.21286260200266999</v>
      </c>
      <c r="V75" s="27">
        <f>AVERAGE(V63:V74)</f>
        <v>0.21628765519443641</v>
      </c>
    </row>
    <row r="76" spans="1:22" x14ac:dyDescent="0.25">
      <c r="B76" s="14" t="s">
        <v>17</v>
      </c>
      <c r="C76" s="14"/>
      <c r="D76" s="14"/>
      <c r="E76" s="14"/>
      <c r="F76" s="14"/>
      <c r="G76" s="14"/>
      <c r="H76" s="14"/>
      <c r="J76" s="19"/>
      <c r="K76" s="18"/>
    </row>
    <row r="77" spans="1:22" x14ac:dyDescent="0.25">
      <c r="B77" s="13" t="s">
        <v>26</v>
      </c>
      <c r="K77" s="18"/>
    </row>
    <row r="78" spans="1:22" x14ac:dyDescent="0.25">
      <c r="C78" s="33"/>
    </row>
    <row r="79" spans="1:22" x14ac:dyDescent="0.25">
      <c r="N79" s="23"/>
    </row>
    <row r="80" spans="1:22" s="39" customFormat="1" ht="15.6" x14ac:dyDescent="0.3">
      <c r="A80" s="38"/>
      <c r="B80" s="7" t="s">
        <v>24</v>
      </c>
      <c r="C80" s="46"/>
      <c r="D80" s="46"/>
      <c r="E80" s="46"/>
      <c r="F80" s="46"/>
      <c r="G80" s="46"/>
      <c r="H80" s="46"/>
      <c r="I80" s="46"/>
      <c r="J80" s="46"/>
    </row>
    <row r="81" spans="1:22" s="39" customFormat="1" ht="13.8" x14ac:dyDescent="0.25">
      <c r="A81" s="38"/>
      <c r="B81" s="9" t="s">
        <v>1</v>
      </c>
      <c r="C81" s="9">
        <v>2005</v>
      </c>
      <c r="D81" s="9">
        <v>2006</v>
      </c>
      <c r="E81" s="9">
        <v>2007</v>
      </c>
      <c r="F81" s="9">
        <v>2008</v>
      </c>
      <c r="G81" s="9">
        <v>2009</v>
      </c>
      <c r="H81" s="9">
        <v>2010</v>
      </c>
      <c r="I81" s="9">
        <v>2011</v>
      </c>
      <c r="J81" s="9">
        <v>2012</v>
      </c>
      <c r="K81" s="9">
        <v>2013</v>
      </c>
      <c r="L81" s="9">
        <v>2014</v>
      </c>
      <c r="M81" s="9">
        <v>2015</v>
      </c>
      <c r="N81" s="9">
        <v>2016</v>
      </c>
      <c r="O81" s="29">
        <v>2017</v>
      </c>
      <c r="P81" s="21">
        <v>2018</v>
      </c>
      <c r="Q81" s="29">
        <v>2019</v>
      </c>
      <c r="R81" s="29">
        <v>2020</v>
      </c>
      <c r="S81" s="29">
        <v>2021</v>
      </c>
      <c r="T81" s="21">
        <v>2022</v>
      </c>
      <c r="U81" s="29">
        <v>2023</v>
      </c>
      <c r="V81" s="29">
        <v>2024</v>
      </c>
    </row>
    <row r="82" spans="1:22" s="39" customFormat="1" ht="13.8" x14ac:dyDescent="0.25">
      <c r="A82" s="38"/>
      <c r="B82" s="40" t="s">
        <v>2</v>
      </c>
      <c r="C82" s="41">
        <v>423.1292355888761</v>
      </c>
      <c r="D82" s="41">
        <v>446.32698581233893</v>
      </c>
      <c r="E82" s="41">
        <v>472.28023891836619</v>
      </c>
      <c r="F82" s="41">
        <v>714.47183771497475</v>
      </c>
      <c r="G82" s="41">
        <v>391.92498005211286</v>
      </c>
      <c r="H82" s="41">
        <v>547.82859602741689</v>
      </c>
      <c r="I82" s="41">
        <v>667.58546850038135</v>
      </c>
      <c r="J82" s="41">
        <v>813.13812717519818</v>
      </c>
      <c r="K82" s="41">
        <v>820.27869661651732</v>
      </c>
      <c r="L82" s="41">
        <v>791.08995939628664</v>
      </c>
      <c r="M82" s="41">
        <v>636.80111492217611</v>
      </c>
      <c r="N82" s="41">
        <v>363.24690624327019</v>
      </c>
      <c r="O82" s="41">
        <v>395.95585950535741</v>
      </c>
      <c r="P82" s="41">
        <v>486.89737882018903</v>
      </c>
      <c r="Q82" s="41">
        <v>537.12086346902925</v>
      </c>
      <c r="R82" s="41">
        <v>501.86578951817694</v>
      </c>
      <c r="S82" s="41">
        <v>359.32650202665212</v>
      </c>
      <c r="T82" s="41">
        <v>578.31376350222592</v>
      </c>
      <c r="U82" s="41">
        <v>788.77017411827319</v>
      </c>
      <c r="V82" s="41">
        <v>609.31363337663129</v>
      </c>
    </row>
    <row r="83" spans="1:22" s="39" customFormat="1" ht="13.8" x14ac:dyDescent="0.25">
      <c r="A83" s="38"/>
      <c r="B83" s="40" t="s">
        <v>3</v>
      </c>
      <c r="C83" s="41">
        <v>2211.0590522478738</v>
      </c>
      <c r="D83" s="41">
        <v>459.81669758723285</v>
      </c>
      <c r="E83" s="41">
        <v>476.11697758100667</v>
      </c>
      <c r="F83" s="41">
        <v>727.71862191896082</v>
      </c>
      <c r="G83" s="41">
        <v>447.3896951389018</v>
      </c>
      <c r="H83" s="41">
        <v>556.9783612905178</v>
      </c>
      <c r="I83" s="41">
        <v>695.91157223983816</v>
      </c>
      <c r="J83" s="41">
        <v>814.2320762320569</v>
      </c>
      <c r="K83" s="41">
        <v>800.29259087697142</v>
      </c>
      <c r="L83" s="41">
        <v>795.17915755361116</v>
      </c>
      <c r="M83" s="41">
        <v>608.11384506314437</v>
      </c>
      <c r="N83" s="41">
        <v>382.38883551489965</v>
      </c>
      <c r="O83" s="41">
        <v>414.12893255841954</v>
      </c>
      <c r="P83" s="41">
        <v>497.75665185451373</v>
      </c>
      <c r="Q83" s="41">
        <v>497.33001634575294</v>
      </c>
      <c r="R83" s="41">
        <v>474.60435067166145</v>
      </c>
      <c r="S83" s="41">
        <v>385.66630710728487</v>
      </c>
      <c r="T83" s="41">
        <v>610.19023625576131</v>
      </c>
      <c r="U83" s="41">
        <v>745.96113774729758</v>
      </c>
      <c r="V83" s="41">
        <v>654.07785124067493</v>
      </c>
    </row>
    <row r="84" spans="1:22" s="39" customFormat="1" ht="13.8" x14ac:dyDescent="0.25">
      <c r="A84" s="38"/>
      <c r="B84" s="40" t="s">
        <v>4</v>
      </c>
      <c r="C84" s="41">
        <v>345.44258154005166</v>
      </c>
      <c r="D84" s="41">
        <v>406.735876075889</v>
      </c>
      <c r="E84" s="41">
        <v>471.17136036847018</v>
      </c>
      <c r="F84" s="41">
        <v>770.93378415113887</v>
      </c>
      <c r="G84" s="41">
        <v>392.25354277875283</v>
      </c>
      <c r="H84" s="41">
        <v>559.17082142377024</v>
      </c>
      <c r="I84" s="41">
        <v>737.25082427009204</v>
      </c>
      <c r="J84" s="41">
        <v>868.6227455186131</v>
      </c>
      <c r="K84" s="41">
        <v>832.45967968409514</v>
      </c>
      <c r="L84" s="41">
        <v>804.67524226223441</v>
      </c>
      <c r="M84" s="41">
        <v>453.00012270633624</v>
      </c>
      <c r="N84" s="41">
        <v>334.81893841391252</v>
      </c>
      <c r="O84" s="41">
        <v>427.64760301830216</v>
      </c>
      <c r="P84" s="41">
        <v>498.1555700921304</v>
      </c>
      <c r="Q84" s="41">
        <v>514.64370918925249</v>
      </c>
      <c r="R84" s="41">
        <v>397.91999647530866</v>
      </c>
      <c r="S84" s="41">
        <v>442.0226806028673</v>
      </c>
      <c r="T84" s="41">
        <v>726.94123843344778</v>
      </c>
      <c r="U84" s="41">
        <v>675.28645254402784</v>
      </c>
      <c r="V84" s="41">
        <v>648.88281978213149</v>
      </c>
    </row>
    <row r="85" spans="1:22" s="39" customFormat="1" ht="13.8" x14ac:dyDescent="0.25">
      <c r="A85" s="38"/>
      <c r="B85" s="40" t="s">
        <v>5</v>
      </c>
      <c r="C85" s="41">
        <v>354.80281496407832</v>
      </c>
      <c r="D85" s="41">
        <v>475.42939952565973</v>
      </c>
      <c r="E85" s="41">
        <v>508.44078050574024</v>
      </c>
      <c r="F85" s="41">
        <v>803.48196956602146</v>
      </c>
      <c r="G85" s="41">
        <v>343.31902355744012</v>
      </c>
      <c r="H85" s="41">
        <v>589.19161614503821</v>
      </c>
      <c r="I85" s="41">
        <v>819.5734824351149</v>
      </c>
      <c r="J85" s="41">
        <v>876.41187814960369</v>
      </c>
      <c r="K85" s="41">
        <v>811.96303741213626</v>
      </c>
      <c r="L85" s="41">
        <v>811.47131508836105</v>
      </c>
      <c r="M85" s="41">
        <v>428.41230002574088</v>
      </c>
      <c r="N85" s="41">
        <v>306.3293457779784</v>
      </c>
      <c r="O85" s="41">
        <v>432.2293166026804</v>
      </c>
      <c r="P85" s="41">
        <v>502.76823133287246</v>
      </c>
      <c r="Q85" s="41">
        <v>532.64631008898846</v>
      </c>
      <c r="R85" s="41">
        <v>280.74711639629254</v>
      </c>
      <c r="S85" s="41">
        <v>441.38123810373236</v>
      </c>
      <c r="T85" s="41">
        <v>923.49568714793429</v>
      </c>
      <c r="U85" s="41">
        <v>609.05564769575233</v>
      </c>
      <c r="V85" s="41">
        <v>614.26762166502203</v>
      </c>
    </row>
    <row r="86" spans="1:22" s="39" customFormat="1" ht="13.8" x14ac:dyDescent="0.25">
      <c r="A86" s="38"/>
      <c r="B86" s="40" t="s">
        <v>6</v>
      </c>
      <c r="C86" s="41">
        <v>416.19080393500809</v>
      </c>
      <c r="D86" s="41">
        <v>463.50776482639361</v>
      </c>
      <c r="E86" s="41">
        <v>559.73036123380768</v>
      </c>
      <c r="F86" s="41">
        <v>943.8312124384812</v>
      </c>
      <c r="G86" s="41">
        <v>383.01508150153848</v>
      </c>
      <c r="H86" s="41">
        <v>591.3889370653967</v>
      </c>
      <c r="I86" s="41">
        <v>871.23922046793496</v>
      </c>
      <c r="J86" s="41">
        <v>861.56219197978169</v>
      </c>
      <c r="K86" s="41">
        <v>833.77146122121837</v>
      </c>
      <c r="L86" s="41">
        <v>804.10885059466318</v>
      </c>
      <c r="M86" s="41">
        <v>464.57130260621892</v>
      </c>
      <c r="N86" s="41">
        <v>314.45629641490274</v>
      </c>
      <c r="O86" s="41">
        <v>424.54531310572196</v>
      </c>
      <c r="P86" s="41">
        <v>540.27719656066847</v>
      </c>
      <c r="Q86" s="41">
        <v>536.41604704657777</v>
      </c>
      <c r="R86" s="41">
        <v>239.95183991311526</v>
      </c>
      <c r="S86" s="41">
        <v>455.21175755179644</v>
      </c>
      <c r="T86" s="41">
        <v>954.13956275157125</v>
      </c>
      <c r="U86" s="41">
        <v>552.08318565546483</v>
      </c>
      <c r="V86" s="41">
        <v>576.08345565067805</v>
      </c>
    </row>
    <row r="87" spans="1:22" s="39" customFormat="1" ht="13.8" x14ac:dyDescent="0.25">
      <c r="A87" s="38"/>
      <c r="B87" s="40" t="s">
        <v>7</v>
      </c>
      <c r="C87" s="41">
        <v>389.504910262034</v>
      </c>
      <c r="D87" s="41">
        <v>519.84846787252957</v>
      </c>
      <c r="E87" s="41">
        <v>564.1185580255891</v>
      </c>
      <c r="F87" s="41">
        <v>1051.9299311769885</v>
      </c>
      <c r="G87" s="41">
        <v>441.67213036414722</v>
      </c>
      <c r="H87" s="41">
        <v>594.00482615668977</v>
      </c>
      <c r="I87" s="41">
        <v>814.24974147602052</v>
      </c>
      <c r="J87" s="41">
        <v>818.76389698357855</v>
      </c>
      <c r="K87" s="41">
        <v>827.39278487984961</v>
      </c>
      <c r="L87" s="41">
        <v>781.33584297237019</v>
      </c>
      <c r="M87" s="41">
        <v>492.30354805276937</v>
      </c>
      <c r="N87" s="41">
        <v>371.07426948190658</v>
      </c>
      <c r="O87" s="41">
        <v>401.79342498042553</v>
      </c>
      <c r="P87" s="41">
        <v>559.56907528090824</v>
      </c>
      <c r="Q87" s="41">
        <v>532.25011106511613</v>
      </c>
      <c r="R87" s="41">
        <v>229.58323856042821</v>
      </c>
      <c r="S87" s="41">
        <v>472.62709072326248</v>
      </c>
      <c r="T87" s="41">
        <v>1051.4453799655689</v>
      </c>
      <c r="U87" s="41">
        <v>537.75993569023387</v>
      </c>
      <c r="V87" s="41">
        <v>559.04000006767581</v>
      </c>
    </row>
    <row r="88" spans="1:22" s="39" customFormat="1" ht="13.8" x14ac:dyDescent="0.25">
      <c r="A88" s="38"/>
      <c r="B88" s="40" t="s">
        <v>8</v>
      </c>
      <c r="C88" s="41">
        <v>401.04466530156986</v>
      </c>
      <c r="D88" s="41">
        <v>544.70396106442411</v>
      </c>
      <c r="E88" s="41">
        <v>578.45937932509071</v>
      </c>
      <c r="F88" s="41">
        <v>1122.4570964706945</v>
      </c>
      <c r="G88" s="41">
        <v>485.71706707821642</v>
      </c>
      <c r="H88" s="41">
        <v>548.49776794668162</v>
      </c>
      <c r="I88" s="41">
        <v>801.64111811958674</v>
      </c>
      <c r="J88" s="41">
        <v>769.72500722794689</v>
      </c>
      <c r="K88" s="41">
        <v>771.79787296332449</v>
      </c>
      <c r="L88" s="41">
        <v>791.35685675092191</v>
      </c>
      <c r="M88" s="41">
        <v>473.47864547446608</v>
      </c>
      <c r="N88" s="41">
        <v>358.83082530358899</v>
      </c>
      <c r="O88" s="41">
        <v>391.22436300062594</v>
      </c>
      <c r="P88" s="41">
        <v>549.85432194226132</v>
      </c>
      <c r="Q88" s="41">
        <v>508.494568649727</v>
      </c>
      <c r="R88" s="41">
        <v>292.80705790055657</v>
      </c>
      <c r="S88" s="41">
        <v>500.31782804782455</v>
      </c>
      <c r="T88" s="41">
        <v>1021.3546451441524</v>
      </c>
      <c r="U88" s="41">
        <v>642.03644467726826</v>
      </c>
      <c r="V88" s="41">
        <v>589.98795934908298</v>
      </c>
    </row>
    <row r="89" spans="1:22" s="39" customFormat="1" ht="13.8" x14ac:dyDescent="0.25">
      <c r="A89" s="38"/>
      <c r="B89" s="40" t="s">
        <v>9</v>
      </c>
      <c r="C89" s="41">
        <v>438.60624596753883</v>
      </c>
      <c r="D89" s="41">
        <v>584.62222239887592</v>
      </c>
      <c r="E89" s="41">
        <v>591.21004810862041</v>
      </c>
      <c r="F89" s="41">
        <v>1068.3123582169237</v>
      </c>
      <c r="G89" s="41">
        <v>485.36206390518788</v>
      </c>
      <c r="H89" s="41">
        <v>553.70643828131631</v>
      </c>
      <c r="I89" s="41">
        <v>817.22594309466285</v>
      </c>
      <c r="J89" s="41">
        <v>731.92963773284623</v>
      </c>
      <c r="K89" s="41">
        <v>785.71782799606387</v>
      </c>
      <c r="L89" s="41">
        <v>792.19534958342422</v>
      </c>
      <c r="M89" s="41">
        <v>430.58270823994627</v>
      </c>
      <c r="N89" s="41">
        <v>375.42500321856585</v>
      </c>
      <c r="O89" s="41">
        <v>412.04240588783813</v>
      </c>
      <c r="P89" s="41">
        <v>568.27879867240017</v>
      </c>
      <c r="Q89" s="41">
        <v>498.20486806617305</v>
      </c>
      <c r="R89" s="41">
        <v>309.69285290324962</v>
      </c>
      <c r="S89" s="41">
        <v>506.59209552253509</v>
      </c>
      <c r="T89" s="41">
        <v>946.62642801347658</v>
      </c>
      <c r="U89" s="41">
        <v>669.68181525297769</v>
      </c>
      <c r="V89" s="41">
        <v>566.82802324148417</v>
      </c>
    </row>
    <row r="90" spans="1:22" s="39" customFormat="1" ht="13.8" x14ac:dyDescent="0.25">
      <c r="A90" s="38"/>
      <c r="B90" s="40" t="s">
        <v>10</v>
      </c>
      <c r="C90" s="41">
        <v>461.08828522397226</v>
      </c>
      <c r="D90" s="41">
        <v>573.64678065572741</v>
      </c>
      <c r="E90" s="41">
        <v>594.94236062336654</v>
      </c>
      <c r="F90" s="41">
        <v>987.4536857593971</v>
      </c>
      <c r="G90" s="41">
        <v>521.3014621885078</v>
      </c>
      <c r="H90" s="41">
        <v>547.66004010927588</v>
      </c>
      <c r="I90" s="41">
        <v>800.46180251365445</v>
      </c>
      <c r="J90" s="41">
        <v>747.9479680414114</v>
      </c>
      <c r="K90" s="41">
        <v>784.40343062411796</v>
      </c>
      <c r="L90" s="41">
        <v>775.49207539792621</v>
      </c>
      <c r="M90" s="41">
        <v>459.00260144873045</v>
      </c>
      <c r="N90" s="41">
        <v>380.67101230589651</v>
      </c>
      <c r="O90" s="41">
        <v>447.95109877556206</v>
      </c>
      <c r="P90" s="41">
        <v>586.81931474337125</v>
      </c>
      <c r="Q90" s="41">
        <v>487.057792352322</v>
      </c>
      <c r="R90" s="41">
        <v>305.25526761782811</v>
      </c>
      <c r="S90" s="41">
        <v>501.03488112388266</v>
      </c>
      <c r="T90" s="41">
        <v>900.40377257948558</v>
      </c>
      <c r="U90" s="41">
        <v>747.55053198056885</v>
      </c>
      <c r="V90" s="41">
        <v>541.407325821222</v>
      </c>
    </row>
    <row r="91" spans="1:22" s="39" customFormat="1" ht="13.8" x14ac:dyDescent="0.25">
      <c r="A91" s="38"/>
      <c r="B91" s="40" t="s">
        <v>11</v>
      </c>
      <c r="C91" s="41">
        <v>516.64586544882195</v>
      </c>
      <c r="D91" s="41">
        <v>499.48757150705455</v>
      </c>
      <c r="E91" s="41">
        <v>617.65288118382921</v>
      </c>
      <c r="F91" s="41">
        <v>811.83782258556244</v>
      </c>
      <c r="G91" s="41">
        <v>504.99522175421794</v>
      </c>
      <c r="H91" s="41">
        <v>572.47088757506594</v>
      </c>
      <c r="I91" s="41">
        <v>780.73576851722873</v>
      </c>
      <c r="J91" s="41">
        <v>821.88573703586428</v>
      </c>
      <c r="K91" s="41">
        <v>796.07853557764656</v>
      </c>
      <c r="L91" s="41">
        <v>763.24015138177651</v>
      </c>
      <c r="M91" s="41">
        <v>436.95742749093517</v>
      </c>
      <c r="N91" s="41">
        <v>403.40912290660003</v>
      </c>
      <c r="O91" s="41">
        <v>470.31902846274147</v>
      </c>
      <c r="P91" s="41">
        <v>591.47405789144318</v>
      </c>
      <c r="Q91" s="41">
        <v>514.83572978131542</v>
      </c>
      <c r="R91" s="41">
        <v>290.93007821827911</v>
      </c>
      <c r="S91" s="41">
        <v>536.76403649490419</v>
      </c>
      <c r="T91" s="41">
        <v>960.79235613006142</v>
      </c>
      <c r="U91" s="41">
        <v>774.95186146574144</v>
      </c>
      <c r="V91" s="41">
        <v>558.73678845319137</v>
      </c>
    </row>
    <row r="92" spans="1:22" s="39" customFormat="1" ht="13.8" x14ac:dyDescent="0.25">
      <c r="A92" s="38"/>
      <c r="B92" s="40" t="s">
        <v>12</v>
      </c>
      <c r="C92" s="41">
        <v>506.11118480806073</v>
      </c>
      <c r="D92" s="41">
        <v>486.73300348272755</v>
      </c>
      <c r="E92" s="41">
        <v>686.75796022908787</v>
      </c>
      <c r="F92" s="41">
        <v>649.68769281753839</v>
      </c>
      <c r="G92" s="41">
        <v>528.01474403773238</v>
      </c>
      <c r="H92" s="41">
        <v>577.12676225891585</v>
      </c>
      <c r="I92" s="41">
        <v>792.16200268461967</v>
      </c>
      <c r="J92" s="41">
        <v>832.68395090770707</v>
      </c>
      <c r="K92" s="41">
        <v>800.88842215494583</v>
      </c>
      <c r="L92" s="41">
        <v>746.17051191133271</v>
      </c>
      <c r="M92" s="41">
        <v>439.21206234508259</v>
      </c>
      <c r="N92" s="41">
        <v>401.9026406113353</v>
      </c>
      <c r="O92" s="41">
        <v>479.38051117742032</v>
      </c>
      <c r="P92" s="41">
        <v>595.85881115324582</v>
      </c>
      <c r="Q92" s="41">
        <v>509.81747962522883</v>
      </c>
      <c r="R92" s="41">
        <v>296.38427205448016</v>
      </c>
      <c r="S92" s="41">
        <v>587.78487141916048</v>
      </c>
      <c r="T92" s="41">
        <v>903.83524335442121</v>
      </c>
      <c r="U92" s="41">
        <v>699.59749608564528</v>
      </c>
      <c r="V92" s="41">
        <v>564.50951890432759</v>
      </c>
    </row>
    <row r="93" spans="1:22" s="39" customFormat="1" ht="13.8" x14ac:dyDescent="0.25">
      <c r="A93" s="38"/>
      <c r="B93" s="42" t="s">
        <v>13</v>
      </c>
      <c r="C93" s="41">
        <v>489.27496495226694</v>
      </c>
      <c r="D93" s="41">
        <v>472.6886980499113</v>
      </c>
      <c r="E93" s="41">
        <v>718.74261677189327</v>
      </c>
      <c r="F93" s="41">
        <v>468.28843727603584</v>
      </c>
      <c r="G93" s="41">
        <v>544.75753286836846</v>
      </c>
      <c r="H93" s="41">
        <v>607.71884286263275</v>
      </c>
      <c r="I93" s="41">
        <v>807.40315725998096</v>
      </c>
      <c r="J93" s="41">
        <v>830.62551608374724</v>
      </c>
      <c r="K93" s="41">
        <v>785.6910806628573</v>
      </c>
      <c r="L93" s="41">
        <v>701.55741550984396</v>
      </c>
      <c r="M93" s="41">
        <v>387.35848809893588</v>
      </c>
      <c r="N93" s="41">
        <v>400.21342168433728</v>
      </c>
      <c r="O93" s="41">
        <v>486.24253942819746</v>
      </c>
      <c r="P93" s="41">
        <v>572.07474823520874</v>
      </c>
      <c r="Q93" s="41">
        <v>507.02564706487084</v>
      </c>
      <c r="R93" s="41">
        <v>328.45807574268332</v>
      </c>
      <c r="S93" s="41">
        <v>582.0066355566961</v>
      </c>
      <c r="T93" s="41">
        <v>789.94182626400971</v>
      </c>
      <c r="U93" s="41">
        <v>638.00840413214462</v>
      </c>
      <c r="V93" s="41">
        <v>553.68650819777486</v>
      </c>
    </row>
    <row r="94" spans="1:22" s="39" customFormat="1" ht="13.8" x14ac:dyDescent="0.25">
      <c r="A94" s="38"/>
      <c r="B94" s="12" t="s">
        <v>14</v>
      </c>
      <c r="C94" s="36">
        <v>6952.9006102401518</v>
      </c>
      <c r="D94" s="36">
        <v>5933.5474288587648</v>
      </c>
      <c r="E94" s="36">
        <v>6839.6235228748683</v>
      </c>
      <c r="F94" s="36">
        <v>10120.404450092719</v>
      </c>
      <c r="G94" s="36">
        <v>5469.7225452251241</v>
      </c>
      <c r="H94" s="36">
        <v>6845.7438971427164</v>
      </c>
      <c r="I94" s="36">
        <v>9405.4401015791173</v>
      </c>
      <c r="J94" s="36">
        <v>9787.5287330683568</v>
      </c>
      <c r="K94" s="36">
        <v>9650.7354206697419</v>
      </c>
      <c r="L94" s="36">
        <v>9357.8727284027518</v>
      </c>
      <c r="M94" s="36">
        <v>5709.7941664744831</v>
      </c>
      <c r="N94" s="36">
        <v>4392.7666178771933</v>
      </c>
      <c r="O94" s="36">
        <v>5183.460396503292</v>
      </c>
      <c r="P94" s="36">
        <v>6549.7841565792132</v>
      </c>
      <c r="Q94" s="36">
        <v>6175.8431427443547</v>
      </c>
      <c r="R94" s="36">
        <v>3948.1999359720603</v>
      </c>
      <c r="S94" s="36">
        <f>SUM(S82:S93)</f>
        <v>5770.7359242805987</v>
      </c>
      <c r="T94" s="36">
        <f>SUM(T82:T93)</f>
        <v>10367.480139542116</v>
      </c>
      <c r="U94" s="36">
        <f>SUM(U82:U93)</f>
        <v>8080.7430870453954</v>
      </c>
      <c r="V94" s="36">
        <f>SUM(V82:V93)</f>
        <v>7036.8215057498965</v>
      </c>
    </row>
    <row r="95" spans="1:22" s="37" customFormat="1" x14ac:dyDescent="0.25">
      <c r="B95" s="43" t="s">
        <v>19</v>
      </c>
      <c r="C95" s="43"/>
      <c r="D95" s="43"/>
      <c r="E95" s="43"/>
      <c r="F95" s="43"/>
      <c r="G95" s="43"/>
      <c r="H95" s="43"/>
      <c r="J95" s="44"/>
      <c r="K95" s="45"/>
      <c r="L95" s="45"/>
      <c r="M95" s="45"/>
      <c r="N95" s="45"/>
      <c r="O95" s="45"/>
      <c r="P95" s="45"/>
      <c r="Q95" s="45"/>
      <c r="R95" s="45"/>
      <c r="S95" s="45"/>
      <c r="T95" s="45"/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Props1.xml><?xml version="1.0" encoding="utf-8"?>
<ds:datastoreItem xmlns:ds="http://schemas.openxmlformats.org/officeDocument/2006/customXml" ds:itemID="{F87588C0-C217-4ECA-BCFB-30B49E21D5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52F887-87C1-4FD1-8ACC-BEE48537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C2056C-CA47-4927-B93E-5539D7E3D3DD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vendas_importacao_dieselB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Zilio</dc:creator>
  <cp:lastModifiedBy>Gabriel Nakamura</cp:lastModifiedBy>
  <dcterms:created xsi:type="dcterms:W3CDTF">2013-02-21T17:59:36Z</dcterms:created>
  <dcterms:modified xsi:type="dcterms:W3CDTF">2025-02-07T18:51:53Z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